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<sst xmlns="http://schemas.openxmlformats.org/spreadsheetml/2006/main" count="53" uniqueCount="45">
  <si>
    <t>грн.</t>
  </si>
  <si>
    <t>Найменування  видатків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</si>
  <si>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</si>
  <si>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</si>
  <si>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</si>
  <si>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</si>
  <si>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</si>
  <si>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</si>
  <si>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</si>
  <si>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>Придбання мікрофону</t>
  </si>
  <si>
    <t>Придбання системи моніторингу звуку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</si>
  <si>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</si>
  <si>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</si>
  <si>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</si>
  <si>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</si>
  <si>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</si>
  <si>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</si>
  <si>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</si>
  <si>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</si>
  <si>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</si>
  <si>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 xml:space="preserve">Внески у статутний фонд КП "Спеціалізована Агенція Ритуал", спрямовані на приріст обігових коштів </t>
  </si>
  <si>
    <t xml:space="preserve">Внески у статутний фонд КП "Управління ринками", спрямовані на приріст обігових коштів </t>
  </si>
  <si>
    <t xml:space="preserve">Внески у статутний фонд КП "Павлоград-Світло", спрямовані на приріст обігових коштів </t>
  </si>
  <si>
    <t>Внески у статутний фонд КП "Затишне місто", спрямовані на приріст обігових коштів</t>
  </si>
  <si>
    <t>Погашення заборгованості за покупну воду</t>
  </si>
  <si>
    <t xml:space="preserve">шляхом поповнення обігових коштів </t>
  </si>
  <si>
    <t>Сплата земельного податку</t>
  </si>
  <si>
    <t>шляхом капітальних вкладень</t>
  </si>
  <si>
    <t>Відхилення, +,-</t>
  </si>
  <si>
    <t>Аналіз  використання коштів бюджету розвитку за І квартал  2024 року</t>
  </si>
  <si>
    <t>План  на   І квартал 2024 року</t>
  </si>
  <si>
    <t>Виконано за І квартал 2024 року</t>
  </si>
  <si>
    <t>Погашення заборгованості за природний газ перед АТ "НАК "Нафтогаз Трейдинг" за спожитий природний газ за 2021 - 2022 роки</t>
  </si>
  <si>
    <t>Сплата земельного податку за 2024 рік (земельна ділянка для проєктування з будівництва заводу по переробці ТПВ)</t>
  </si>
  <si>
    <t>шляхом поповнення обігових коштів</t>
  </si>
  <si>
    <t xml:space="preserve">Придбання сканера </t>
  </si>
  <si>
    <t>Будування навісу для зберігання підйомника автомобільного гідравлічного ( в т.ч. проєктно-кошторисна документація)</t>
  </si>
  <si>
    <t>Внески у статутний фонд  КП "Павлоград-Світло"</t>
  </si>
  <si>
    <t>Внески у статутний фонд КП "Павлоградводоканал"</t>
  </si>
  <si>
    <t>Внески у статутний фонд КП "Павлоградтеплоенерго"</t>
  </si>
  <si>
    <t>Внески у статутний фонд КП "Павлоградтрансенерго"</t>
  </si>
  <si>
    <t>Реконструкція Павлоградського водозабору І черги, в тому числі проєктно-кошторисна документація</t>
  </si>
  <si>
    <t>Внески у статутний фонд  КП "Затишне місто", в тому числі</t>
  </si>
  <si>
    <t>Придбання комп'ютерів в зборі (5 шт)</t>
  </si>
  <si>
    <t>Внески у статутний фонд КП "Управління ринками"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</si>
</sst>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#,##0.000"/>
    <numFmt numFmtId="191" formatCode="#,##0.0000"/>
    <numFmt numFmtId="192" formatCode="0.000000"/>
    <numFmt numFmtId="193" formatCode="0.00000"/>
    <numFmt numFmtId="194" formatCode="0.0000"/>
    <numFmt numFmtId="195" formatCode="0.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justify" vertical="center" wrapText="1"/>
      <protection/>
    </xf>
    <xf numFmtId="3" fontId="28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3" fontId="28" fillId="0" borderId="10" xfId="53" applyNumberFormat="1" applyFont="1" applyFill="1" applyBorder="1" applyAlignment="1">
      <alignment horizontal="center" vertical="center"/>
      <protection/>
    </xf>
    <xf numFmtId="3" fontId="29" fillId="0" borderId="10" xfId="53" applyNumberFormat="1" applyFont="1" applyFill="1" applyBorder="1" applyAlignment="1">
      <alignment horizontal="center" vertical="center"/>
      <protection/>
    </xf>
    <xf numFmtId="3" fontId="30" fillId="0" borderId="10" xfId="53" applyNumberFormat="1" applyFont="1" applyFill="1" applyBorder="1" applyAlignment="1">
      <alignment horizontal="center" vertical="center"/>
      <protection/>
    </xf>
    <xf numFmtId="3" fontId="31" fillId="0" borderId="10" xfId="53" applyNumberFormat="1" applyFont="1" applyFill="1" applyBorder="1" applyAlignment="1">
      <alignment horizontal="center" vertical="center"/>
      <protection/>
    </xf>
    <xf numFmtId="4" fontId="28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0" xfId="53" applyFont="1" applyFill="1" applyBorder="1" applyAlignment="1">
      <alignment horizontal="left" vertical="center" wrapText="1"/>
      <protection/>
    </xf>
    <xf numFmtId="4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left" vertical="center" wrapText="1"/>
      <protection/>
    </xf>
    <xf numFmtId="1" fontId="31" fillId="0" borderId="10" xfId="53" applyNumberFormat="1" applyFont="1" applyFill="1" applyBorder="1" applyAlignment="1">
      <alignment horizontal="center" vertical="center"/>
      <protection/>
    </xf>
    <xf numFmtId="4" fontId="31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8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189" fontId="3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SheetLayoutView="70" zoomScalePageLayoutView="0" workbookViewId="0" topLeftCell="A16">
      <selection activeCell="J56" sqref="J56"/>
    </sheetView>
  </sheetViews>
  <sheetFormatPr defaultColWidth="8.875" defaultRowHeight="12.75"/>
  <cols>
    <col min="1" max="1" width="9.375" style="6" customWidth="1"/>
    <col min="2" max="2" width="80.75390625" style="4" customWidth="1"/>
    <col min="3" max="3" width="16.625" style="7" hidden="1" customWidth="1"/>
    <col min="4" max="4" width="17.00390625" style="7" hidden="1" customWidth="1"/>
    <col min="5" max="5" width="17.25390625" style="7" hidden="1" customWidth="1"/>
    <col min="6" max="6" width="14.125" style="7" hidden="1" customWidth="1"/>
    <col min="7" max="7" width="21.125" style="28" customWidth="1"/>
    <col min="8" max="8" width="19.75390625" style="4" customWidth="1"/>
    <col min="9" max="9" width="22.75390625" style="4" customWidth="1"/>
    <col min="10" max="10" width="17.00390625" style="4" customWidth="1"/>
    <col min="11" max="16384" width="8.875" style="4" customWidth="1"/>
  </cols>
  <sheetData>
    <row r="1" ht="21" customHeight="1">
      <c r="J1" s="4">
        <v>15</v>
      </c>
    </row>
    <row r="2" spans="1:10" s="8" customFormat="1" ht="30.75" customHeight="1">
      <c r="A2" s="68" t="s">
        <v>29</v>
      </c>
      <c r="B2" s="68"/>
      <c r="C2" s="68"/>
      <c r="D2" s="69"/>
      <c r="E2" s="69"/>
      <c r="F2" s="69"/>
      <c r="G2" s="69"/>
      <c r="H2" s="70"/>
      <c r="I2" s="70"/>
      <c r="J2" s="70"/>
    </row>
    <row r="3" spans="1:10" s="8" customFormat="1" ht="17.25" customHeight="1">
      <c r="A3" s="2"/>
      <c r="B3" s="2"/>
      <c r="C3" s="2"/>
      <c r="D3" s="3"/>
      <c r="E3" s="3"/>
      <c r="F3" s="3"/>
      <c r="G3" s="29"/>
      <c r="H3" s="9"/>
      <c r="I3" s="10"/>
      <c r="J3" s="11" t="s">
        <v>0</v>
      </c>
    </row>
    <row r="4" spans="1:10" s="8" customFormat="1" ht="84" customHeight="1">
      <c r="A4" s="1" t="s">
        <v>3</v>
      </c>
      <c r="B4" s="1" t="s">
        <v>1</v>
      </c>
      <c r="C4" s="1"/>
      <c r="D4" s="1"/>
      <c r="E4" s="1"/>
      <c r="F4" s="1"/>
      <c r="G4" s="47" t="s">
        <v>30</v>
      </c>
      <c r="H4" s="1" t="s">
        <v>31</v>
      </c>
      <c r="I4" s="5" t="s">
        <v>28</v>
      </c>
      <c r="J4" s="1" t="s">
        <v>2</v>
      </c>
    </row>
    <row r="5" spans="1:10" s="8" customFormat="1" ht="20.25" hidden="1">
      <c r="A5" s="65" t="s">
        <v>5</v>
      </c>
      <c r="B5" s="66"/>
      <c r="C5" s="66"/>
      <c r="D5" s="66"/>
      <c r="E5" s="66"/>
      <c r="F5" s="66"/>
      <c r="G5" s="66"/>
      <c r="H5" s="66"/>
      <c r="I5" s="66"/>
      <c r="J5" s="67"/>
    </row>
    <row r="6" spans="1:10" s="8" customFormat="1" ht="40.5" hidden="1">
      <c r="A6" s="13">
        <v>1</v>
      </c>
      <c r="B6" s="12" t="s">
        <v>6</v>
      </c>
      <c r="C6" s="14"/>
      <c r="D6" s="14"/>
      <c r="E6" s="14"/>
      <c r="F6" s="14"/>
      <c r="G6" s="30">
        <v>0</v>
      </c>
      <c r="H6" s="25">
        <v>0</v>
      </c>
      <c r="I6" s="5">
        <f>H6-G6</f>
        <v>0</v>
      </c>
      <c r="J6" s="17" t="e">
        <f>H6/G6*100</f>
        <v>#DIV/0!</v>
      </c>
    </row>
    <row r="7" spans="1:10" s="21" customFormat="1" ht="20.25" hidden="1">
      <c r="A7" s="18"/>
      <c r="B7" s="19" t="s">
        <v>4</v>
      </c>
      <c r="C7" s="20"/>
      <c r="D7" s="15"/>
      <c r="E7" s="15"/>
      <c r="F7" s="15"/>
      <c r="G7" s="31">
        <f>G6</f>
        <v>0</v>
      </c>
      <c r="H7" s="26">
        <f>H6</f>
        <v>0</v>
      </c>
      <c r="I7" s="16">
        <f>H7-G7</f>
        <v>0</v>
      </c>
      <c r="J7" s="22" t="e">
        <f>H7/G7*100</f>
        <v>#DIV/0!</v>
      </c>
    </row>
    <row r="8" spans="1:10" s="21" customFormat="1" ht="20.25" hidden="1">
      <c r="A8" s="65" t="s">
        <v>11</v>
      </c>
      <c r="B8" s="66"/>
      <c r="C8" s="66"/>
      <c r="D8" s="66"/>
      <c r="E8" s="66"/>
      <c r="F8" s="66"/>
      <c r="G8" s="66"/>
      <c r="H8" s="66"/>
      <c r="I8" s="66"/>
      <c r="J8" s="67"/>
    </row>
    <row r="9" spans="1:10" s="21" customFormat="1" ht="20.25" hidden="1">
      <c r="A9" s="13">
        <v>2</v>
      </c>
      <c r="B9" s="12" t="s">
        <v>12</v>
      </c>
      <c r="C9" s="23"/>
      <c r="D9" s="14"/>
      <c r="E9" s="14"/>
      <c r="F9" s="14"/>
      <c r="G9" s="30">
        <v>0</v>
      </c>
      <c r="H9" s="24">
        <v>0</v>
      </c>
      <c r="I9" s="5">
        <f>H9-G9</f>
        <v>0</v>
      </c>
      <c r="J9" s="17" t="e">
        <f>H9/G9*100</f>
        <v>#DIV/0!</v>
      </c>
    </row>
    <row r="10" spans="1:10" s="21" customFormat="1" ht="20.25" hidden="1">
      <c r="A10" s="18"/>
      <c r="B10" s="19" t="s">
        <v>4</v>
      </c>
      <c r="C10" s="20"/>
      <c r="D10" s="15"/>
      <c r="E10" s="15"/>
      <c r="F10" s="15"/>
      <c r="G10" s="31">
        <f>G9</f>
        <v>0</v>
      </c>
      <c r="H10" s="26">
        <f>H9</f>
        <v>0</v>
      </c>
      <c r="I10" s="26">
        <f>I9</f>
        <v>0</v>
      </c>
      <c r="J10" s="26" t="e">
        <f>J9</f>
        <v>#DIV/0!</v>
      </c>
    </row>
    <row r="11" spans="1:10" s="21" customFormat="1" ht="26.25" customHeight="1">
      <c r="A11" s="65" t="s">
        <v>38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s="21" customFormat="1" ht="26.25" customHeight="1">
      <c r="A12" s="65" t="s">
        <v>25</v>
      </c>
      <c r="B12" s="66"/>
      <c r="C12" s="66"/>
      <c r="D12" s="66"/>
      <c r="E12" s="66"/>
      <c r="F12" s="66"/>
      <c r="G12" s="66"/>
      <c r="H12" s="66"/>
      <c r="I12" s="66"/>
      <c r="J12" s="67"/>
    </row>
    <row r="13" spans="1:10" s="21" customFormat="1" ht="27" customHeight="1">
      <c r="A13" s="13">
        <v>1</v>
      </c>
      <c r="B13" s="27" t="s">
        <v>24</v>
      </c>
      <c r="C13" s="14"/>
      <c r="D13" s="14"/>
      <c r="E13" s="14"/>
      <c r="F13" s="14"/>
      <c r="G13" s="32">
        <v>587500</v>
      </c>
      <c r="H13" s="25">
        <v>0</v>
      </c>
      <c r="I13" s="5">
        <f>H13-G13</f>
        <v>-587500</v>
      </c>
      <c r="J13" s="5">
        <f>H13/G13*100</f>
        <v>0</v>
      </c>
    </row>
    <row r="14" spans="1:10" s="8" customFormat="1" ht="27.75" customHeight="1">
      <c r="A14" s="65" t="s">
        <v>39</v>
      </c>
      <c r="B14" s="66"/>
      <c r="C14" s="66"/>
      <c r="D14" s="66"/>
      <c r="E14" s="66"/>
      <c r="F14" s="66"/>
      <c r="G14" s="66"/>
      <c r="H14" s="66"/>
      <c r="I14" s="66"/>
      <c r="J14" s="67"/>
    </row>
    <row r="15" spans="1:10" s="8" customFormat="1" ht="27.75" customHeight="1">
      <c r="A15" s="65" t="s">
        <v>25</v>
      </c>
      <c r="B15" s="66"/>
      <c r="C15" s="66"/>
      <c r="D15" s="66"/>
      <c r="E15" s="66"/>
      <c r="F15" s="66"/>
      <c r="G15" s="66"/>
      <c r="H15" s="66"/>
      <c r="I15" s="66"/>
      <c r="J15" s="67"/>
    </row>
    <row r="16" spans="1:10" s="8" customFormat="1" ht="69" customHeight="1">
      <c r="A16" s="35">
        <v>2</v>
      </c>
      <c r="B16" s="36" t="s">
        <v>32</v>
      </c>
      <c r="C16" s="37"/>
      <c r="D16" s="37"/>
      <c r="E16" s="37"/>
      <c r="F16" s="37"/>
      <c r="G16" s="32">
        <v>14851000</v>
      </c>
      <c r="H16" s="25">
        <v>0</v>
      </c>
      <c r="I16" s="39">
        <f>H16-G16</f>
        <v>-14851000</v>
      </c>
      <c r="J16" s="39">
        <f>H16/G16*100</f>
        <v>0</v>
      </c>
    </row>
    <row r="17" spans="1:10" s="8" customFormat="1" ht="29.25" customHeight="1" hidden="1">
      <c r="A17" s="74" t="s">
        <v>23</v>
      </c>
      <c r="B17" s="75"/>
      <c r="C17" s="75"/>
      <c r="D17" s="75"/>
      <c r="E17" s="75"/>
      <c r="F17" s="75"/>
      <c r="G17" s="75"/>
      <c r="H17" s="75"/>
      <c r="I17" s="75"/>
      <c r="J17" s="76"/>
    </row>
    <row r="18" spans="1:10" s="8" customFormat="1" ht="20.25" hidden="1">
      <c r="A18" s="35">
        <v>24</v>
      </c>
      <c r="B18" s="36"/>
      <c r="C18" s="37"/>
      <c r="D18" s="37"/>
      <c r="E18" s="37"/>
      <c r="F18" s="37"/>
      <c r="G18" s="32"/>
      <c r="H18" s="38"/>
      <c r="I18" s="39">
        <f>H18-G18</f>
        <v>0</v>
      </c>
      <c r="J18" s="40" t="e">
        <f>H18/G18*100</f>
        <v>#DIV/0!</v>
      </c>
    </row>
    <row r="19" spans="1:10" s="8" customFormat="1" ht="20.25" hidden="1">
      <c r="A19" s="35">
        <v>25</v>
      </c>
      <c r="B19" s="36"/>
      <c r="C19" s="37"/>
      <c r="D19" s="37"/>
      <c r="E19" s="37"/>
      <c r="F19" s="37"/>
      <c r="G19" s="32"/>
      <c r="H19" s="38"/>
      <c r="I19" s="39">
        <f>H19-G19</f>
        <v>0</v>
      </c>
      <c r="J19" s="40" t="e">
        <f>H19/G19*100</f>
        <v>#DIV/0!</v>
      </c>
    </row>
    <row r="20" spans="1:10" s="8" customFormat="1" ht="20.25" hidden="1">
      <c r="A20" s="35">
        <v>26</v>
      </c>
      <c r="B20" s="36"/>
      <c r="C20" s="37"/>
      <c r="D20" s="37"/>
      <c r="E20" s="37"/>
      <c r="F20" s="37"/>
      <c r="G20" s="32"/>
      <c r="H20" s="38"/>
      <c r="I20" s="39">
        <f>H20-G20</f>
        <v>0</v>
      </c>
      <c r="J20" s="40" t="e">
        <f>H20/G20*100</f>
        <v>#DIV/0!</v>
      </c>
    </row>
    <row r="21" spans="1:10" s="8" customFormat="1" ht="20.25" hidden="1">
      <c r="A21" s="35">
        <v>27</v>
      </c>
      <c r="B21" s="36"/>
      <c r="C21" s="37"/>
      <c r="D21" s="37"/>
      <c r="E21" s="37"/>
      <c r="F21" s="37"/>
      <c r="G21" s="32"/>
      <c r="H21" s="38"/>
      <c r="I21" s="39">
        <f>H21-G21</f>
        <v>0</v>
      </c>
      <c r="J21" s="40" t="e">
        <f>H21/G21*100</f>
        <v>#DIV/0!</v>
      </c>
    </row>
    <row r="22" spans="1:10" s="21" customFormat="1" ht="20.25" hidden="1">
      <c r="A22" s="41"/>
      <c r="B22" s="42" t="s">
        <v>4</v>
      </c>
      <c r="C22" s="43"/>
      <c r="D22" s="44"/>
      <c r="E22" s="44"/>
      <c r="F22" s="44"/>
      <c r="G22" s="33">
        <f>SUM(G18:G21)</f>
        <v>0</v>
      </c>
      <c r="H22" s="33">
        <f>SUM(H18:H21)</f>
        <v>0</v>
      </c>
      <c r="I22" s="45">
        <f>H22-G22</f>
        <v>0</v>
      </c>
      <c r="J22" s="46" t="e">
        <f>H22/G22*100</f>
        <v>#DIV/0!</v>
      </c>
    </row>
    <row r="23" spans="1:10" s="21" customFormat="1" ht="30" customHeight="1" hidden="1">
      <c r="A23" s="71" t="s">
        <v>20</v>
      </c>
      <c r="B23" s="72"/>
      <c r="C23" s="72"/>
      <c r="D23" s="72"/>
      <c r="E23" s="72"/>
      <c r="F23" s="72"/>
      <c r="G23" s="72"/>
      <c r="H23" s="72"/>
      <c r="I23" s="72"/>
      <c r="J23" s="73"/>
    </row>
    <row r="24" spans="1:10" s="21" customFormat="1" ht="27" customHeight="1" hidden="1">
      <c r="A24" s="47">
        <v>28</v>
      </c>
      <c r="B24" s="48"/>
      <c r="C24" s="47"/>
      <c r="D24" s="47"/>
      <c r="E24" s="47"/>
      <c r="F24" s="47"/>
      <c r="G24" s="47"/>
      <c r="H24" s="47"/>
      <c r="I24" s="39">
        <f>H24-G24</f>
        <v>0</v>
      </c>
      <c r="J24" s="40" t="e">
        <f>H24/G24*100</f>
        <v>#DIV/0!</v>
      </c>
    </row>
    <row r="25" spans="1:10" s="21" customFormat="1" ht="27" customHeight="1" hidden="1">
      <c r="A25" s="71" t="s">
        <v>21</v>
      </c>
      <c r="B25" s="72"/>
      <c r="C25" s="72"/>
      <c r="D25" s="72"/>
      <c r="E25" s="72"/>
      <c r="F25" s="72"/>
      <c r="G25" s="72"/>
      <c r="H25" s="72"/>
      <c r="I25" s="72"/>
      <c r="J25" s="73"/>
    </row>
    <row r="26" spans="1:10" s="21" customFormat="1" ht="45" customHeight="1" hidden="1">
      <c r="A26" s="47">
        <v>29</v>
      </c>
      <c r="B26" s="48"/>
      <c r="C26" s="47"/>
      <c r="D26" s="47"/>
      <c r="E26" s="47"/>
      <c r="F26" s="47"/>
      <c r="G26" s="47"/>
      <c r="H26" s="47"/>
      <c r="I26" s="39">
        <f>H26-G26</f>
        <v>0</v>
      </c>
      <c r="J26" s="40" t="e">
        <f>H26/G26*100</f>
        <v>#DIV/0!</v>
      </c>
    </row>
    <row r="27" spans="1:10" s="8" customFormat="1" ht="41.25" customHeight="1" hidden="1">
      <c r="A27" s="71" t="s">
        <v>7</v>
      </c>
      <c r="B27" s="72"/>
      <c r="C27" s="72"/>
      <c r="D27" s="72"/>
      <c r="E27" s="72"/>
      <c r="F27" s="72"/>
      <c r="G27" s="72"/>
      <c r="H27" s="72"/>
      <c r="I27" s="72"/>
      <c r="J27" s="73"/>
    </row>
    <row r="28" spans="1:10" s="8" customFormat="1" ht="21.75" customHeight="1" hidden="1">
      <c r="A28" s="47">
        <v>14</v>
      </c>
      <c r="B28" s="48" t="s">
        <v>13</v>
      </c>
      <c r="C28" s="49"/>
      <c r="D28" s="49"/>
      <c r="E28" s="49"/>
      <c r="F28" s="49"/>
      <c r="G28" s="39"/>
      <c r="H28" s="39"/>
      <c r="I28" s="39">
        <f aca="true" t="shared" si="0" ref="I28:I37">H28-G28</f>
        <v>0</v>
      </c>
      <c r="J28" s="50" t="e">
        <f aca="true" t="shared" si="1" ref="J28:J33">H28/G28*100</f>
        <v>#DIV/0!</v>
      </c>
    </row>
    <row r="29" spans="1:10" s="8" customFormat="1" ht="24" customHeight="1" hidden="1">
      <c r="A29" s="47">
        <v>15</v>
      </c>
      <c r="B29" s="48" t="s">
        <v>14</v>
      </c>
      <c r="C29" s="47"/>
      <c r="D29" s="47"/>
      <c r="E29" s="47"/>
      <c r="F29" s="47"/>
      <c r="G29" s="39"/>
      <c r="H29" s="39"/>
      <c r="I29" s="39">
        <f t="shared" si="0"/>
        <v>0</v>
      </c>
      <c r="J29" s="50" t="e">
        <f t="shared" si="1"/>
        <v>#DIV/0!</v>
      </c>
    </row>
    <row r="30" spans="1:10" s="8" customFormat="1" ht="21.75" customHeight="1" hidden="1">
      <c r="A30" s="47">
        <v>16</v>
      </c>
      <c r="B30" s="48" t="s">
        <v>15</v>
      </c>
      <c r="C30" s="47"/>
      <c r="D30" s="47"/>
      <c r="E30" s="47"/>
      <c r="F30" s="47"/>
      <c r="G30" s="39"/>
      <c r="H30" s="39"/>
      <c r="I30" s="39">
        <f t="shared" si="0"/>
        <v>0</v>
      </c>
      <c r="J30" s="50" t="e">
        <f t="shared" si="1"/>
        <v>#DIV/0!</v>
      </c>
    </row>
    <row r="31" spans="1:10" s="8" customFormat="1" ht="20.25" hidden="1">
      <c r="A31" s="35">
        <v>17</v>
      </c>
      <c r="B31" s="36" t="s">
        <v>16</v>
      </c>
      <c r="C31" s="37"/>
      <c r="D31" s="37"/>
      <c r="E31" s="37"/>
      <c r="F31" s="37"/>
      <c r="G31" s="32"/>
      <c r="H31" s="38"/>
      <c r="I31" s="39">
        <f t="shared" si="0"/>
        <v>0</v>
      </c>
      <c r="J31" s="50" t="e">
        <f t="shared" si="1"/>
        <v>#DIV/0!</v>
      </c>
    </row>
    <row r="32" spans="1:10" s="8" customFormat="1" ht="20.25" hidden="1">
      <c r="A32" s="35">
        <v>18</v>
      </c>
      <c r="B32" s="36" t="s">
        <v>17</v>
      </c>
      <c r="C32" s="37"/>
      <c r="D32" s="37"/>
      <c r="E32" s="37"/>
      <c r="F32" s="37"/>
      <c r="G32" s="32"/>
      <c r="H32" s="38"/>
      <c r="I32" s="39">
        <f t="shared" si="0"/>
        <v>0</v>
      </c>
      <c r="J32" s="50" t="e">
        <f t="shared" si="1"/>
        <v>#DIV/0!</v>
      </c>
    </row>
    <row r="33" spans="1:10" s="8" customFormat="1" ht="20.25" hidden="1">
      <c r="A33" s="35">
        <v>19</v>
      </c>
      <c r="B33" s="36" t="s">
        <v>18</v>
      </c>
      <c r="C33" s="37"/>
      <c r="D33" s="37"/>
      <c r="E33" s="37"/>
      <c r="F33" s="37"/>
      <c r="G33" s="32"/>
      <c r="H33" s="38"/>
      <c r="I33" s="51">
        <f t="shared" si="0"/>
        <v>0</v>
      </c>
      <c r="J33" s="50" t="e">
        <f t="shared" si="1"/>
        <v>#DIV/0!</v>
      </c>
    </row>
    <row r="34" spans="1:10" s="8" customFormat="1" ht="20.25" hidden="1">
      <c r="A34" s="35">
        <v>20</v>
      </c>
      <c r="B34" s="36" t="s">
        <v>9</v>
      </c>
      <c r="C34" s="37"/>
      <c r="D34" s="37"/>
      <c r="E34" s="37"/>
      <c r="F34" s="37"/>
      <c r="G34" s="32"/>
      <c r="H34" s="38"/>
      <c r="I34" s="51">
        <f t="shared" si="0"/>
        <v>0</v>
      </c>
      <c r="J34" s="47" t="e">
        <f>H34/G34*100</f>
        <v>#DIV/0!</v>
      </c>
    </row>
    <row r="35" spans="1:10" s="8" customFormat="1" ht="20.25" hidden="1">
      <c r="A35" s="35">
        <v>21</v>
      </c>
      <c r="B35" s="36" t="s">
        <v>10</v>
      </c>
      <c r="C35" s="37"/>
      <c r="D35" s="37"/>
      <c r="E35" s="37"/>
      <c r="F35" s="37"/>
      <c r="G35" s="32"/>
      <c r="H35" s="38"/>
      <c r="I35" s="51">
        <f t="shared" si="0"/>
        <v>0</v>
      </c>
      <c r="J35" s="40" t="e">
        <f>H35/G35*100</f>
        <v>#DIV/0!</v>
      </c>
    </row>
    <row r="36" spans="1:10" s="8" customFormat="1" ht="20.25" hidden="1">
      <c r="A36" s="35">
        <v>22</v>
      </c>
      <c r="B36" s="36" t="s">
        <v>19</v>
      </c>
      <c r="C36" s="37"/>
      <c r="D36" s="37"/>
      <c r="E36" s="37"/>
      <c r="F36" s="37"/>
      <c r="G36" s="32"/>
      <c r="H36" s="38"/>
      <c r="I36" s="51">
        <f t="shared" si="0"/>
        <v>0</v>
      </c>
      <c r="J36" s="40" t="e">
        <f>H36/G36*100</f>
        <v>#DIV/0!</v>
      </c>
    </row>
    <row r="37" spans="1:10" s="21" customFormat="1" ht="20.25" hidden="1">
      <c r="A37" s="41"/>
      <c r="B37" s="42" t="s">
        <v>4</v>
      </c>
      <c r="C37" s="43"/>
      <c r="D37" s="44"/>
      <c r="E37" s="44"/>
      <c r="F37" s="44"/>
      <c r="G37" s="33">
        <f>SUM(G28:G36)</f>
        <v>0</v>
      </c>
      <c r="H37" s="33">
        <f>SUM(H28:H36)</f>
        <v>0</v>
      </c>
      <c r="I37" s="45">
        <f t="shared" si="0"/>
        <v>0</v>
      </c>
      <c r="J37" s="52" t="e">
        <f>H37/G37*100</f>
        <v>#DIV/0!</v>
      </c>
    </row>
    <row r="38" spans="1:10" s="21" customFormat="1" ht="20.25" hidden="1">
      <c r="A38" s="71" t="s">
        <v>22</v>
      </c>
      <c r="B38" s="72"/>
      <c r="C38" s="72"/>
      <c r="D38" s="72"/>
      <c r="E38" s="72"/>
      <c r="F38" s="72"/>
      <c r="G38" s="72"/>
      <c r="H38" s="72"/>
      <c r="I38" s="72"/>
      <c r="J38" s="73"/>
    </row>
    <row r="39" spans="1:10" s="21" customFormat="1" ht="20.25" hidden="1">
      <c r="A39" s="47">
        <v>30</v>
      </c>
      <c r="B39" s="48"/>
      <c r="C39" s="47"/>
      <c r="D39" s="47"/>
      <c r="E39" s="47"/>
      <c r="F39" s="47"/>
      <c r="G39" s="47"/>
      <c r="H39" s="47"/>
      <c r="I39" s="39">
        <f>H39-G39</f>
        <v>0</v>
      </c>
      <c r="J39" s="40" t="e">
        <f>H39/G39*100</f>
        <v>#DIV/0!</v>
      </c>
    </row>
    <row r="40" spans="1:10" s="21" customFormat="1" ht="20.25">
      <c r="A40" s="65" t="s">
        <v>40</v>
      </c>
      <c r="B40" s="66"/>
      <c r="C40" s="66"/>
      <c r="D40" s="66"/>
      <c r="E40" s="66"/>
      <c r="F40" s="66"/>
      <c r="G40" s="66"/>
      <c r="H40" s="66"/>
      <c r="I40" s="66"/>
      <c r="J40" s="67"/>
    </row>
    <row r="41" spans="1:10" s="21" customFormat="1" ht="20.25">
      <c r="A41" s="65" t="s">
        <v>27</v>
      </c>
      <c r="B41" s="66"/>
      <c r="C41" s="66"/>
      <c r="D41" s="66"/>
      <c r="E41" s="66"/>
      <c r="F41" s="66"/>
      <c r="G41" s="66"/>
      <c r="H41" s="66"/>
      <c r="I41" s="66"/>
      <c r="J41" s="67"/>
    </row>
    <row r="42" spans="1:10" s="21" customFormat="1" ht="40.5">
      <c r="A42" s="47">
        <v>3</v>
      </c>
      <c r="B42" s="48" t="s">
        <v>41</v>
      </c>
      <c r="C42" s="47"/>
      <c r="D42" s="47"/>
      <c r="E42" s="47"/>
      <c r="F42" s="47"/>
      <c r="G42" s="39">
        <v>5760000</v>
      </c>
      <c r="H42" s="39">
        <v>854698.73</v>
      </c>
      <c r="I42" s="39">
        <f>H42-G42</f>
        <v>-4905301.27</v>
      </c>
      <c r="J42" s="39">
        <f>H42/G42*100</f>
        <v>14.838519618055553</v>
      </c>
    </row>
    <row r="43" spans="1:10" s="21" customFormat="1" ht="20.25">
      <c r="A43" s="71" t="s">
        <v>42</v>
      </c>
      <c r="B43" s="72"/>
      <c r="C43" s="72"/>
      <c r="D43" s="72"/>
      <c r="E43" s="72"/>
      <c r="F43" s="72"/>
      <c r="G43" s="72"/>
      <c r="H43" s="72"/>
      <c r="I43" s="72"/>
      <c r="J43" s="73"/>
    </row>
    <row r="44" spans="1:10" s="21" customFormat="1" ht="25.5" customHeight="1">
      <c r="A44" s="71" t="s">
        <v>34</v>
      </c>
      <c r="B44" s="72"/>
      <c r="C44" s="72"/>
      <c r="D44" s="72"/>
      <c r="E44" s="72"/>
      <c r="F44" s="72"/>
      <c r="G44" s="72"/>
      <c r="H44" s="72"/>
      <c r="I44" s="72"/>
      <c r="J44" s="73"/>
    </row>
    <row r="45" spans="1:10" s="21" customFormat="1" ht="40.5">
      <c r="A45" s="47">
        <v>4</v>
      </c>
      <c r="B45" s="48" t="s">
        <v>33</v>
      </c>
      <c r="C45" s="49"/>
      <c r="D45" s="49"/>
      <c r="E45" s="49"/>
      <c r="F45" s="49"/>
      <c r="G45" s="39">
        <v>183754</v>
      </c>
      <c r="H45" s="25">
        <v>183753.12</v>
      </c>
      <c r="I45" s="5">
        <f>H45-G45</f>
        <v>-0.8800000000046566</v>
      </c>
      <c r="J45" s="5">
        <f>H45/G45*100</f>
        <v>99.99952109886043</v>
      </c>
    </row>
    <row r="46" spans="1:10" s="21" customFormat="1" ht="20.25">
      <c r="A46" s="47">
        <v>5</v>
      </c>
      <c r="B46" s="48" t="s">
        <v>35</v>
      </c>
      <c r="C46" s="49"/>
      <c r="D46" s="49"/>
      <c r="E46" s="49"/>
      <c r="F46" s="49"/>
      <c r="G46" s="39">
        <v>25000</v>
      </c>
      <c r="H46" s="25">
        <v>0</v>
      </c>
      <c r="I46" s="5">
        <f>H46-G46</f>
        <v>-25000</v>
      </c>
      <c r="J46" s="5">
        <f>H46/G46*100</f>
        <v>0</v>
      </c>
    </row>
    <row r="47" spans="1:10" s="21" customFormat="1" ht="20.25" customHeight="1">
      <c r="A47" s="71" t="s">
        <v>27</v>
      </c>
      <c r="B47" s="72"/>
      <c r="C47" s="72"/>
      <c r="D47" s="72"/>
      <c r="E47" s="72"/>
      <c r="F47" s="72"/>
      <c r="G47" s="72"/>
      <c r="H47" s="72"/>
      <c r="I47" s="72"/>
      <c r="J47" s="73"/>
    </row>
    <row r="48" spans="1:10" s="21" customFormat="1" ht="20.25" customHeight="1">
      <c r="A48" s="47">
        <v>6</v>
      </c>
      <c r="B48" s="48" t="s">
        <v>43</v>
      </c>
      <c r="C48" s="49"/>
      <c r="D48" s="49"/>
      <c r="E48" s="49"/>
      <c r="F48" s="49"/>
      <c r="G48" s="39">
        <v>150000</v>
      </c>
      <c r="H48" s="25">
        <v>0</v>
      </c>
      <c r="I48" s="5">
        <f>H48-G48</f>
        <v>-150000</v>
      </c>
      <c r="J48" s="5">
        <f>H48/G48*100</f>
        <v>0</v>
      </c>
    </row>
    <row r="49" spans="1:10" s="21" customFormat="1" ht="20.25">
      <c r="A49" s="49"/>
      <c r="B49" s="60" t="s">
        <v>4</v>
      </c>
      <c r="C49" s="49"/>
      <c r="D49" s="49"/>
      <c r="E49" s="49"/>
      <c r="F49" s="49"/>
      <c r="G49" s="16">
        <f>G45+G46+G48</f>
        <v>358754</v>
      </c>
      <c r="H49" s="16">
        <f>H45+H46+H48</f>
        <v>183753.12</v>
      </c>
      <c r="I49" s="16">
        <f>H49-G49</f>
        <v>-175000.88</v>
      </c>
      <c r="J49" s="16">
        <f>H49/G49*100</f>
        <v>51.21981078956611</v>
      </c>
    </row>
    <row r="50" spans="1:10" s="21" customFormat="1" ht="20.25">
      <c r="A50" s="71" t="s">
        <v>44</v>
      </c>
      <c r="B50" s="72"/>
      <c r="C50" s="72"/>
      <c r="D50" s="72"/>
      <c r="E50" s="72"/>
      <c r="F50" s="72"/>
      <c r="G50" s="72"/>
      <c r="H50" s="72"/>
      <c r="I50" s="72"/>
      <c r="J50" s="73"/>
    </row>
    <row r="51" spans="1:10" s="21" customFormat="1" ht="20.25">
      <c r="A51" s="71" t="s">
        <v>34</v>
      </c>
      <c r="B51" s="72"/>
      <c r="C51" s="72"/>
      <c r="D51" s="72"/>
      <c r="E51" s="72"/>
      <c r="F51" s="72"/>
      <c r="G51" s="72"/>
      <c r="H51" s="72"/>
      <c r="I51" s="72"/>
      <c r="J51" s="73"/>
    </row>
    <row r="52" spans="1:10" s="21" customFormat="1" ht="20.25">
      <c r="A52" s="64">
        <v>7</v>
      </c>
      <c r="B52" s="63" t="s">
        <v>26</v>
      </c>
      <c r="C52" s="62"/>
      <c r="D52" s="62"/>
      <c r="E52" s="62"/>
      <c r="F52" s="62"/>
      <c r="G52" s="39">
        <v>143867</v>
      </c>
      <c r="H52" s="25">
        <v>143867</v>
      </c>
      <c r="I52" s="5">
        <f>H52-G52</f>
        <v>0</v>
      </c>
      <c r="J52" s="5">
        <f>H52/G52*100</f>
        <v>100</v>
      </c>
    </row>
    <row r="53" spans="1:10" s="21" customFormat="1" ht="20.25">
      <c r="A53" s="77" t="s">
        <v>37</v>
      </c>
      <c r="B53" s="78"/>
      <c r="C53" s="78"/>
      <c r="D53" s="78"/>
      <c r="E53" s="78"/>
      <c r="F53" s="78"/>
      <c r="G53" s="78"/>
      <c r="H53" s="78"/>
      <c r="I53" s="78"/>
      <c r="J53" s="79"/>
    </row>
    <row r="54" spans="1:10" s="21" customFormat="1" ht="20.25" customHeight="1">
      <c r="A54" s="71" t="s">
        <v>27</v>
      </c>
      <c r="B54" s="72"/>
      <c r="C54" s="72"/>
      <c r="D54" s="72"/>
      <c r="E54" s="72"/>
      <c r="F54" s="72"/>
      <c r="G54" s="72"/>
      <c r="H54" s="72"/>
      <c r="I54" s="72"/>
      <c r="J54" s="73"/>
    </row>
    <row r="55" spans="1:10" s="21" customFormat="1" ht="45" customHeight="1">
      <c r="A55" s="61">
        <v>8</v>
      </c>
      <c r="B55" s="48" t="s">
        <v>36</v>
      </c>
      <c r="C55" s="49"/>
      <c r="D55" s="49"/>
      <c r="E55" s="49"/>
      <c r="F55" s="49"/>
      <c r="G55" s="39">
        <v>60000</v>
      </c>
      <c r="H55" s="39">
        <v>0</v>
      </c>
      <c r="I55" s="5">
        <f>H55-G55</f>
        <v>-60000</v>
      </c>
      <c r="J55" s="5">
        <f>H55/G55*100</f>
        <v>0</v>
      </c>
    </row>
    <row r="56" spans="1:10" s="8" customFormat="1" ht="26.25" customHeight="1">
      <c r="A56" s="53"/>
      <c r="B56" s="54" t="s">
        <v>8</v>
      </c>
      <c r="C56" s="44">
        <f>SUM(C5:C34)</f>
        <v>0</v>
      </c>
      <c r="D56" s="44">
        <f>SUM(D5:D34)</f>
        <v>0</v>
      </c>
      <c r="E56" s="44">
        <f>SUM(E5:E34)</f>
        <v>0</v>
      </c>
      <c r="F56" s="44">
        <f>SUM(F5:F34)</f>
        <v>0</v>
      </c>
      <c r="G56" s="59">
        <f>G13+G16+G42+G49+G52+G55</f>
        <v>21761121</v>
      </c>
      <c r="H56" s="59">
        <f>H13+H16+H42+H49+H52+H55</f>
        <v>1182318.85</v>
      </c>
      <c r="I56" s="45">
        <f>H56-G56</f>
        <v>-20578802.15</v>
      </c>
      <c r="J56" s="80">
        <f>H56/G56*100</f>
        <v>5.4331706992484445</v>
      </c>
    </row>
    <row r="57" spans="1:10" ht="20.25">
      <c r="A57" s="55"/>
      <c r="B57" s="56"/>
      <c r="C57" s="57"/>
      <c r="D57" s="57"/>
      <c r="E57" s="57"/>
      <c r="F57" s="57"/>
      <c r="G57" s="58"/>
      <c r="H57" s="56"/>
      <c r="I57" s="56"/>
      <c r="J57" s="56"/>
    </row>
    <row r="58" spans="1:7" ht="20.25">
      <c r="A58" s="4"/>
      <c r="G58" s="34"/>
    </row>
  </sheetData>
  <sheetProtection/>
  <mergeCells count="21">
    <mergeCell ref="A53:J53"/>
    <mergeCell ref="A54:J54"/>
    <mergeCell ref="A40:J40"/>
    <mergeCell ref="A41:J41"/>
    <mergeCell ref="A51:J51"/>
    <mergeCell ref="A15:J15"/>
    <mergeCell ref="A43:J43"/>
    <mergeCell ref="A50:J50"/>
    <mergeCell ref="A23:J23"/>
    <mergeCell ref="A25:J25"/>
    <mergeCell ref="A38:J38"/>
    <mergeCell ref="A27:J27"/>
    <mergeCell ref="A17:J17"/>
    <mergeCell ref="A44:J44"/>
    <mergeCell ref="A47:J47"/>
    <mergeCell ref="A8:J8"/>
    <mergeCell ref="A2:J2"/>
    <mergeCell ref="A5:J5"/>
    <mergeCell ref="A14:J14"/>
    <mergeCell ref="A11:J11"/>
    <mergeCell ref="A12:J12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Нестеренко ЛП</cp:lastModifiedBy>
  <cp:lastPrinted>2023-04-12T07:23:41Z</cp:lastPrinted>
  <dcterms:created xsi:type="dcterms:W3CDTF">2013-11-07T08:21:37Z</dcterms:created>
  <dcterms:modified xsi:type="dcterms:W3CDTF">2024-04-10T12:28:22Z</dcterms:modified>
  <cp:category/>
  <cp:version/>
  <cp:contentType/>
  <cp:contentStatus/>
</cp:coreProperties>
</file>