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6540" tabRatio="598" activeTab="0"/>
  </bookViews>
  <sheets>
    <sheet name="І півріччя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<sst xmlns="http://schemas.openxmlformats.org/spreadsheetml/2006/main" count="35" uniqueCount="32">
  <si>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</si>
  <si>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</si>
  <si>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</si>
  <si>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</si>
  <si>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</si>
  <si>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</si>
  <si>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</si>
  <si>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</si>
  <si>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</si>
  <si>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</si>
  <si>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</si>
  <si>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</si>
  <si>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</si>
  <si>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</si>
  <si>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</si>
  <si>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</si>
  <si>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</si>
  <si>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</si>
  <si>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</si>
  <si>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</si>
  <si>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</si>
  <si>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Капітальний ремонт</t>
  </si>
  <si>
    <t>Окремі заходи по реалізації регіональних програм</t>
  </si>
  <si>
    <t>Нарахування на оплату праці</t>
  </si>
  <si>
    <t>Предмети, матеріали, інвентар</t>
  </si>
  <si>
    <t>тис.грн</t>
  </si>
  <si>
    <t>Оплаьа інших енергоносіїв та інших комунальних послуг</t>
  </si>
  <si>
    <t xml:space="preserve">виконання загального фонду бюджету Павлоградської міської територіальної громади  по галузі "Державне управління" </t>
  </si>
  <si>
    <t>Відхилення 1 кварталу 2024 року до 1 кварталу 2023 року</t>
  </si>
  <si>
    <t>за І квартал 2023-2024 років</t>
  </si>
  <si>
    <t>1 квартал 2023 року</t>
  </si>
  <si>
    <t>1 квартал 2024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</si>
</sst>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0.00"/>
    <numFmt numFmtId="200" formatCode="#0.0"/>
    <numFmt numFmtId="201" formatCode="#0"/>
    <numFmt numFmtId="202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3" fillId="3" borderId="0" applyNumberFormat="0" applyBorder="0" applyAlignment="0" applyProtection="0"/>
    <xf numFmtId="0" fontId="31" fillId="4" borderId="0" applyNumberFormat="0" applyBorder="0" applyAlignment="0" applyProtection="0"/>
    <xf numFmtId="0" fontId="13" fillId="5" borderId="0" applyNumberFormat="0" applyBorder="0" applyAlignment="0" applyProtection="0"/>
    <xf numFmtId="0" fontId="31" fillId="6" borderId="0" applyNumberFormat="0" applyBorder="0" applyAlignment="0" applyProtection="0"/>
    <xf numFmtId="0" fontId="13" fillId="7" borderId="0" applyNumberFormat="0" applyBorder="0" applyAlignment="0" applyProtection="0"/>
    <xf numFmtId="0" fontId="31" fillId="8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6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9" borderId="0" applyNumberFormat="0" applyBorder="0" applyAlignment="0" applyProtection="0"/>
    <xf numFmtId="0" fontId="31" fillId="20" borderId="0" applyNumberFormat="0" applyBorder="0" applyAlignment="0" applyProtection="0"/>
    <xf numFmtId="0" fontId="13" fillId="9" borderId="0" applyNumberFormat="0" applyBorder="0" applyAlignment="0" applyProtection="0"/>
    <xf numFmtId="0" fontId="31" fillId="21" borderId="0" applyNumberFormat="0" applyBorder="0" applyAlignment="0" applyProtection="0"/>
    <xf numFmtId="0" fontId="13" fillId="15" borderId="0" applyNumberFormat="0" applyBorder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2" fillId="0" borderId="0">
      <alignment/>
      <protection/>
    </xf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43" borderId="0" applyNumberFormat="0" applyBorder="0" applyAlignment="0" applyProtection="0"/>
    <xf numFmtId="0" fontId="15" fillId="13" borderId="1" applyNumberFormat="0" applyAlignment="0" applyProtection="0"/>
    <xf numFmtId="0" fontId="33" fillId="44" borderId="2" applyNumberFormat="0" applyAlignment="0" applyProtection="0"/>
    <xf numFmtId="0" fontId="34" fillId="45" borderId="3" applyNumberFormat="0" applyAlignment="0" applyProtection="0"/>
    <xf numFmtId="0" fontId="35" fillId="45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36" fillId="0" borderId="4" applyNumberFormat="0" applyFill="0" applyAlignment="0" applyProtection="0"/>
    <xf numFmtId="0" fontId="17" fillId="0" borderId="5" applyNumberFormat="0" applyFill="0" applyAlignment="0" applyProtection="0"/>
    <xf numFmtId="0" fontId="37" fillId="0" borderId="6" applyNumberFormat="0" applyFill="0" applyAlignment="0" applyProtection="0"/>
    <xf numFmtId="0" fontId="18" fillId="0" borderId="7" applyNumberFormat="0" applyFill="0" applyAlignment="0" applyProtection="0"/>
    <xf numFmtId="0" fontId="38" fillId="0" borderId="8" applyNumberFormat="0" applyFill="0" applyAlignment="0" applyProtection="0"/>
    <xf numFmtId="0" fontId="19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46" borderId="12" applyNumberFormat="0" applyAlignment="0" applyProtection="0"/>
    <xf numFmtId="0" fontId="40" fillId="47" borderId="13" applyNumberFormat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3" fillId="49" borderId="1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3" fillId="50" borderId="0" applyNumberFormat="0" applyBorder="0" applyAlignment="0" applyProtection="0"/>
    <xf numFmtId="0" fontId="25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13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9" fontId="0" fillId="0" borderId="0" applyFont="0" applyFill="0" applyBorder="0" applyAlignment="0" applyProtection="0"/>
    <xf numFmtId="0" fontId="26" fillId="49" borderId="17" applyNumberFormat="0" applyAlignment="0" applyProtection="0"/>
    <xf numFmtId="0" fontId="45" fillId="0" borderId="18" applyNumberFormat="0" applyFill="0" applyAlignment="0" applyProtection="0"/>
    <xf numFmtId="0" fontId="27" fillId="5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5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9" xfId="0" applyFont="1" applyBorder="1" applyAlignment="1">
      <alignment/>
    </xf>
    <xf numFmtId="200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wrapText="1"/>
    </xf>
    <xf numFmtId="202" fontId="9" fillId="0" borderId="19" xfId="115" applyNumberFormat="1" applyFont="1" applyBorder="1" applyAlignment="1">
      <alignment horizontal="center" vertical="center"/>
      <protection/>
    </xf>
    <xf numFmtId="202" fontId="9" fillId="0" borderId="19" xfId="116" applyNumberFormat="1" applyFont="1" applyBorder="1" applyAlignment="1">
      <alignment horizontal="center" vertical="center"/>
      <protection/>
    </xf>
    <xf numFmtId="202" fontId="9" fillId="0" borderId="19" xfId="117" applyNumberFormat="1" applyFont="1" applyBorder="1" applyAlignment="1">
      <alignment horizontal="center" vertical="center"/>
      <protection/>
    </xf>
    <xf numFmtId="202" fontId="8" fillId="0" borderId="19" xfId="0" applyNumberFormat="1" applyFont="1" applyBorder="1" applyAlignment="1">
      <alignment horizontal="center" vertical="center"/>
    </xf>
    <xf numFmtId="202" fontId="9" fillId="0" borderId="19" xfId="0" applyNumberFormat="1" applyFont="1" applyBorder="1" applyAlignment="1">
      <alignment horizontal="center" vertical="center"/>
    </xf>
    <xf numFmtId="202" fontId="9" fillId="0" borderId="19" xfId="0" applyNumberFormat="1" applyFont="1" applyBorder="1" applyAlignment="1">
      <alignment horizontal="center" vertical="center" wrapText="1"/>
    </xf>
    <xf numFmtId="202" fontId="9" fillId="0" borderId="19" xfId="120" applyNumberFormat="1" applyFont="1" applyBorder="1" applyAlignment="1">
      <alignment horizontal="center" vertical="center"/>
      <protection/>
    </xf>
    <xf numFmtId="202" fontId="9" fillId="0" borderId="19" xfId="121" applyNumberFormat="1" applyFont="1" applyBorder="1" applyAlignment="1">
      <alignment horizontal="center" vertical="center"/>
      <protection/>
    </xf>
    <xf numFmtId="202" fontId="9" fillId="0" borderId="19" xfId="122" applyNumberFormat="1" applyFont="1" applyBorder="1" applyAlignment="1">
      <alignment horizontal="center" vertical="center"/>
      <protection/>
    </xf>
    <xf numFmtId="202" fontId="12" fillId="0" borderId="19" xfId="117" applyNumberFormat="1" applyBorder="1" applyAlignment="1">
      <alignment vertical="center"/>
      <protection/>
    </xf>
    <xf numFmtId="202" fontId="9" fillId="0" borderId="19" xfId="114" applyNumberFormat="1" applyFont="1" applyBorder="1" applyAlignment="1">
      <alignment horizontal="center" vertical="center"/>
      <protection/>
    </xf>
    <xf numFmtId="202" fontId="9" fillId="0" borderId="19" xfId="118" applyNumberFormat="1" applyFont="1" applyBorder="1" applyAlignment="1">
      <alignment horizontal="center" vertical="center"/>
      <protection/>
    </xf>
    <xf numFmtId="202" fontId="9" fillId="0" borderId="19" xfId="119" applyNumberFormat="1" applyFont="1" applyBorder="1" applyAlignment="1">
      <alignment horizontal="center" vertical="center"/>
      <protection/>
    </xf>
    <xf numFmtId="202" fontId="9" fillId="0" borderId="19" xfId="0" applyNumberFormat="1" applyFont="1" applyBorder="1" applyAlignment="1">
      <alignment horizontal="center"/>
    </xf>
    <xf numFmtId="202" fontId="9" fillId="0" borderId="19" xfId="0" applyNumberFormat="1" applyFont="1" applyBorder="1" applyAlignment="1">
      <alignment/>
    </xf>
    <xf numFmtId="202" fontId="9" fillId="55" borderId="19" xfId="0" applyNumberFormat="1" applyFont="1" applyFill="1" applyBorder="1" applyAlignment="1">
      <alignment horizontal="center" vertical="center" wrapText="1"/>
    </xf>
    <xf numFmtId="202" fontId="9" fillId="55" borderId="19" xfId="0" applyNumberFormat="1" applyFont="1" applyFill="1" applyBorder="1" applyAlignment="1">
      <alignment horizontal="center" vertical="center"/>
    </xf>
    <xf numFmtId="3" fontId="9" fillId="55" borderId="19" xfId="0" applyNumberFormat="1" applyFont="1" applyFill="1" applyBorder="1" applyAlignment="1">
      <alignment horizontal="center" vertical="center"/>
    </xf>
    <xf numFmtId="3" fontId="9" fillId="55" borderId="19" xfId="0" applyNumberFormat="1" applyFont="1" applyFill="1" applyBorder="1" applyAlignment="1">
      <alignment horizontal="center"/>
    </xf>
    <xf numFmtId="3" fontId="9" fillId="55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9" fillId="0" borderId="19" xfId="122" applyNumberFormat="1" applyFont="1" applyBorder="1" applyAlignment="1">
      <alignment horizontal="center" vertical="center"/>
      <protection/>
    </xf>
    <xf numFmtId="202" fontId="9" fillId="55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19" xfId="0" applyFont="1" applyBorder="1" applyAlignment="1">
      <alignment horizontal="justify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13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2 5" xfId="102"/>
    <cellStyle name="Звичайний 3" xfId="103"/>
    <cellStyle name="Зв'язана клітинка" xfId="104"/>
    <cellStyle name="Итог" xfId="105"/>
    <cellStyle name="Контрольна клітинка" xfId="106"/>
    <cellStyle name="Контрольная ячейка" xfId="107"/>
    <cellStyle name="Назва" xfId="108"/>
    <cellStyle name="Название" xfId="109"/>
    <cellStyle name="Нейтральный" xfId="110"/>
    <cellStyle name="Обчислення" xfId="111"/>
    <cellStyle name="Обычный 10" xfId="112"/>
    <cellStyle name="Обычный 2" xfId="113"/>
    <cellStyle name="Обычный 2 10" xfId="114"/>
    <cellStyle name="Обычный 2 2" xfId="115"/>
    <cellStyle name="Обычный 2 3" xfId="116"/>
    <cellStyle name="Обычный 2 4" xfId="117"/>
    <cellStyle name="Обычный 2 5" xfId="118"/>
    <cellStyle name="Обычный 2 6" xfId="119"/>
    <cellStyle name="Обычный 2 7" xfId="120"/>
    <cellStyle name="Обычный 2 8" xfId="121"/>
    <cellStyle name="Обычный 2 9" xfId="122"/>
    <cellStyle name="Обычный 3" xfId="123"/>
    <cellStyle name="Обычный 4" xfId="124"/>
    <cellStyle name="Обычный 5" xfId="125"/>
    <cellStyle name="Обычный 6" xfId="126"/>
    <cellStyle name="Обычный 7" xfId="127"/>
    <cellStyle name="Обычный 8" xfId="128"/>
    <cellStyle name="Обычный 9" xfId="129"/>
    <cellStyle name="Followed Hyperlink" xfId="130"/>
    <cellStyle name="Підсумок" xfId="131"/>
    <cellStyle name="Плохой" xfId="132"/>
    <cellStyle name="Поганий" xfId="133"/>
    <cellStyle name="Пояснение" xfId="134"/>
    <cellStyle name="Примечание" xfId="135"/>
    <cellStyle name="Примечание 2" xfId="136"/>
    <cellStyle name="Примітка" xfId="137"/>
    <cellStyle name="Примітка 2" xfId="138"/>
    <cellStyle name="Примітка 3" xfId="139"/>
    <cellStyle name="Примітка 4" xfId="140"/>
    <cellStyle name="Примітка 5" xfId="141"/>
    <cellStyle name="Percent" xfId="142"/>
    <cellStyle name="Результат" xfId="143"/>
    <cellStyle name="Связанная ячейка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/>
    <cellStyle name="Comma" xfId="150"/>
    <cellStyle name="Comma [0]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zoomScalePageLayoutView="0" workbookViewId="0" topLeftCell="A1">
      <selection activeCell="F7" sqref="F7"/>
    </sheetView>
  </sheetViews>
  <sheetFormatPr defaultColWidth="9.00390625" defaultRowHeight="12.75"/>
  <cols>
    <col min="1" max="1" width="10.25390625" style="0" bestFit="1" customWidth="1"/>
    <col min="2" max="2" width="53.25390625" style="0" customWidth="1"/>
    <col min="3" max="3" width="18.25390625" style="0" customWidth="1"/>
    <col min="4" max="4" width="20.00390625" style="0" customWidth="1"/>
    <col min="5" max="5" width="17.125" style="0" bestFit="1" customWidth="1"/>
    <col min="6" max="6" width="23.25390625" style="0" customWidth="1"/>
    <col min="7" max="7" width="21.00390625" style="0" customWidth="1"/>
    <col min="8" max="8" width="17.125" style="0" bestFit="1" customWidth="1"/>
    <col min="9" max="9" width="26.375" style="0" customWidth="1"/>
  </cols>
  <sheetData>
    <row r="1" spans="1:9" ht="27">
      <c r="A1" s="4"/>
      <c r="B1" s="4"/>
      <c r="C1" s="4"/>
      <c r="D1" s="4"/>
      <c r="E1" s="4"/>
      <c r="F1" s="4"/>
      <c r="G1" s="4"/>
      <c r="H1" s="4"/>
      <c r="I1" s="18">
        <v>6</v>
      </c>
    </row>
    <row r="2" spans="1:9" ht="22.5">
      <c r="A2" s="45" t="s">
        <v>11</v>
      </c>
      <c r="B2" s="45"/>
      <c r="C2" s="45"/>
      <c r="D2" s="45"/>
      <c r="E2" s="45"/>
      <c r="F2" s="45"/>
      <c r="G2" s="45"/>
      <c r="H2" s="45"/>
      <c r="I2" s="45"/>
    </row>
    <row r="3" spans="1:9" ht="42.75" customHeight="1">
      <c r="A3" s="46" t="s">
        <v>27</v>
      </c>
      <c r="B3" s="46"/>
      <c r="C3" s="46"/>
      <c r="D3" s="46"/>
      <c r="E3" s="46"/>
      <c r="F3" s="46"/>
      <c r="G3" s="46"/>
      <c r="H3" s="46"/>
      <c r="I3" s="46"/>
    </row>
    <row r="4" spans="1:9" ht="30" customHeight="1">
      <c r="A4" s="46" t="s">
        <v>29</v>
      </c>
      <c r="B4" s="46"/>
      <c r="C4" s="46"/>
      <c r="D4" s="46"/>
      <c r="E4" s="46"/>
      <c r="F4" s="46"/>
      <c r="G4" s="46"/>
      <c r="H4" s="46"/>
      <c r="I4" s="46"/>
    </row>
    <row r="5" spans="1:9" ht="46.5" customHeight="1">
      <c r="A5" s="4"/>
      <c r="B5" s="4"/>
      <c r="C5" s="4"/>
      <c r="D5" s="4"/>
      <c r="E5" s="4"/>
      <c r="F5" s="4"/>
      <c r="G5" s="4"/>
      <c r="H5" s="47" t="s">
        <v>25</v>
      </c>
      <c r="I5" s="47"/>
    </row>
    <row r="6" spans="1:9" ht="22.5" customHeight="1">
      <c r="A6" s="49" t="s">
        <v>0</v>
      </c>
      <c r="B6" s="50" t="s">
        <v>12</v>
      </c>
      <c r="C6" s="51" t="s">
        <v>30</v>
      </c>
      <c r="D6" s="51"/>
      <c r="E6" s="51"/>
      <c r="F6" s="51" t="s">
        <v>31</v>
      </c>
      <c r="G6" s="51"/>
      <c r="H6" s="51"/>
      <c r="I6" s="48" t="s">
        <v>28</v>
      </c>
    </row>
    <row r="7" spans="1:9" ht="93" customHeight="1">
      <c r="A7" s="49"/>
      <c r="B7" s="50"/>
      <c r="C7" s="5" t="s">
        <v>17</v>
      </c>
      <c r="D7" s="5" t="s">
        <v>18</v>
      </c>
      <c r="E7" s="6" t="s">
        <v>9</v>
      </c>
      <c r="F7" s="5" t="s">
        <v>17</v>
      </c>
      <c r="G7" s="5" t="s">
        <v>18</v>
      </c>
      <c r="H7" s="6" t="s">
        <v>9</v>
      </c>
      <c r="I7" s="48"/>
    </row>
    <row r="8" spans="1:14" ht="29.25" customHeight="1">
      <c r="A8" s="7">
        <v>2000</v>
      </c>
      <c r="B8" s="7" t="s">
        <v>10</v>
      </c>
      <c r="C8" s="40">
        <f>C9+C10+C11+C22+C23</f>
        <v>22641.999999999996</v>
      </c>
      <c r="D8" s="23">
        <f>D9+D10+D11+D22+D23</f>
        <v>20202.600000000002</v>
      </c>
      <c r="E8" s="23">
        <f>D8/C8*100</f>
        <v>89.22621676530345</v>
      </c>
      <c r="F8" s="23">
        <f>F9+F10+F11+F22+F23</f>
        <v>26912.184</v>
      </c>
      <c r="G8" s="23">
        <f>G9+G10+G11+G22+G23</f>
        <v>24237.518780000002</v>
      </c>
      <c r="H8" s="23">
        <f>G8/F8*100</f>
        <v>90.06150812583624</v>
      </c>
      <c r="I8" s="23">
        <f aca="true" t="shared" si="0" ref="I8:I22">G8-D8</f>
        <v>4034.91878</v>
      </c>
      <c r="J8" s="1"/>
      <c r="K8" s="1"/>
      <c r="L8" s="16"/>
      <c r="M8" s="1"/>
      <c r="N8" s="1"/>
    </row>
    <row r="9" spans="1:12" ht="23.25">
      <c r="A9" s="7">
        <v>2111</v>
      </c>
      <c r="B9" s="7" t="s">
        <v>1</v>
      </c>
      <c r="C9" s="26">
        <v>15345.6</v>
      </c>
      <c r="D9" s="20">
        <v>15026.7</v>
      </c>
      <c r="E9" s="24">
        <f aca="true" t="shared" si="1" ref="E9:E18">D9/C9*100</f>
        <v>97.92187988739444</v>
      </c>
      <c r="F9" s="26">
        <v>18215.634</v>
      </c>
      <c r="G9" s="20">
        <v>17311.57399</v>
      </c>
      <c r="H9" s="24">
        <f aca="true" t="shared" si="2" ref="H9:H23">G9/F9*100</f>
        <v>95.03690066456102</v>
      </c>
      <c r="I9" s="24">
        <f t="shared" si="0"/>
        <v>2284.87399</v>
      </c>
      <c r="L9" s="17"/>
    </row>
    <row r="10" spans="1:14" ht="23.25">
      <c r="A10" s="7">
        <v>2120</v>
      </c>
      <c r="B10" s="7" t="s">
        <v>23</v>
      </c>
      <c r="C10" s="26">
        <v>3320.5</v>
      </c>
      <c r="D10" s="20">
        <v>3211.9</v>
      </c>
      <c r="E10" s="24">
        <f t="shared" si="1"/>
        <v>96.72940822165337</v>
      </c>
      <c r="F10" s="26">
        <v>3937.4</v>
      </c>
      <c r="G10" s="20">
        <v>3715.68399</v>
      </c>
      <c r="H10" s="24">
        <f t="shared" si="2"/>
        <v>94.36897419617006</v>
      </c>
      <c r="I10" s="41">
        <f t="shared" si="0"/>
        <v>503.7839899999999</v>
      </c>
      <c r="J10" s="1"/>
      <c r="K10" s="1"/>
      <c r="L10" s="15"/>
      <c r="M10" s="1"/>
      <c r="N10" s="1"/>
    </row>
    <row r="11" spans="1:12" s="1" customFormat="1" ht="23.25">
      <c r="A11" s="7">
        <v>2200</v>
      </c>
      <c r="B11" s="7" t="s">
        <v>15</v>
      </c>
      <c r="C11" s="23">
        <f>C12+C13+C14+C15+C21</f>
        <v>3739.8</v>
      </c>
      <c r="D11" s="23">
        <f>D12+D13+D14+D15+D21</f>
        <v>1831.3999999999999</v>
      </c>
      <c r="E11" s="40">
        <f t="shared" si="1"/>
        <v>48.9705331835927</v>
      </c>
      <c r="F11" s="23">
        <f>F12+F13+F14+F15+F21</f>
        <v>4594.25</v>
      </c>
      <c r="G11" s="23">
        <f>G12+G13+G14+G15+G21</f>
        <v>3140.0011000000004</v>
      </c>
      <c r="H11" s="40">
        <f t="shared" si="2"/>
        <v>68.34632638624369</v>
      </c>
      <c r="I11" s="23">
        <f t="shared" si="0"/>
        <v>1308.6011000000005</v>
      </c>
      <c r="L11" s="16"/>
    </row>
    <row r="12" spans="1:9" ht="23.25">
      <c r="A12" s="7">
        <v>2210</v>
      </c>
      <c r="B12" s="7" t="s">
        <v>24</v>
      </c>
      <c r="C12" s="27">
        <v>1515.7</v>
      </c>
      <c r="D12" s="21">
        <v>513.3</v>
      </c>
      <c r="E12" s="24">
        <f t="shared" si="1"/>
        <v>33.865540674275906</v>
      </c>
      <c r="F12" s="27">
        <v>1534.655</v>
      </c>
      <c r="G12" s="21">
        <v>1033.22905</v>
      </c>
      <c r="H12" s="24">
        <f t="shared" si="2"/>
        <v>67.32647077030342</v>
      </c>
      <c r="I12" s="24">
        <f t="shared" si="0"/>
        <v>519.92905</v>
      </c>
    </row>
    <row r="13" spans="1:15" s="1" customFormat="1" ht="23.25">
      <c r="A13" s="7">
        <v>2240</v>
      </c>
      <c r="B13" s="7" t="s">
        <v>13</v>
      </c>
      <c r="C13" s="27">
        <v>969.6</v>
      </c>
      <c r="D13" s="21">
        <v>538.8</v>
      </c>
      <c r="E13" s="24">
        <f t="shared" si="1"/>
        <v>55.56930693069306</v>
      </c>
      <c r="F13" s="27">
        <v>1375.235</v>
      </c>
      <c r="G13" s="21">
        <v>1104.81184</v>
      </c>
      <c r="H13" s="24">
        <f t="shared" si="2"/>
        <v>80.33622180936351</v>
      </c>
      <c r="I13" s="24">
        <f t="shared" si="0"/>
        <v>566.0118400000001</v>
      </c>
      <c r="J13"/>
      <c r="K13"/>
      <c r="L13"/>
      <c r="M13"/>
      <c r="N13"/>
      <c r="O13" s="42"/>
    </row>
    <row r="14" spans="1:9" s="1" customFormat="1" ht="23.25">
      <c r="A14" s="7">
        <v>2250</v>
      </c>
      <c r="B14" s="7" t="s">
        <v>2</v>
      </c>
      <c r="C14" s="27">
        <v>37.9</v>
      </c>
      <c r="D14" s="21">
        <v>19.2</v>
      </c>
      <c r="E14" s="24">
        <f t="shared" si="1"/>
        <v>50.65963060686016</v>
      </c>
      <c r="F14" s="27">
        <v>62.034</v>
      </c>
      <c r="G14" s="21">
        <v>34.34335</v>
      </c>
      <c r="H14" s="24">
        <f t="shared" si="2"/>
        <v>55.362140116710194</v>
      </c>
      <c r="I14" s="24">
        <f t="shared" si="0"/>
        <v>15.143350000000002</v>
      </c>
    </row>
    <row r="15" spans="1:14" ht="23.25">
      <c r="A15" s="7">
        <v>2270</v>
      </c>
      <c r="B15" s="7" t="s">
        <v>3</v>
      </c>
      <c r="C15" s="23">
        <f>C16+C17+C18+C19+C20</f>
        <v>1210.1000000000001</v>
      </c>
      <c r="D15" s="23">
        <f>D16+D17+D18+D19+D20</f>
        <v>757.5</v>
      </c>
      <c r="E15" s="23">
        <f t="shared" si="1"/>
        <v>62.59813238575324</v>
      </c>
      <c r="F15" s="23">
        <f>F16+F17+F18+F19+F20</f>
        <v>1607.736</v>
      </c>
      <c r="G15" s="23">
        <f>G16+G17+G18+G19+G20</f>
        <v>967.61686</v>
      </c>
      <c r="H15" s="23">
        <f t="shared" si="2"/>
        <v>60.18505898978439</v>
      </c>
      <c r="I15" s="23">
        <f t="shared" si="0"/>
        <v>210.11685999999997</v>
      </c>
      <c r="J15" s="1"/>
      <c r="K15" s="1"/>
      <c r="L15" s="1"/>
      <c r="M15" s="1"/>
      <c r="N15" s="1"/>
    </row>
    <row r="16" spans="1:9" ht="23.25">
      <c r="A16" s="7">
        <v>2271</v>
      </c>
      <c r="B16" s="7" t="s">
        <v>4</v>
      </c>
      <c r="C16" s="28">
        <v>829.7</v>
      </c>
      <c r="D16" s="22">
        <v>613</v>
      </c>
      <c r="E16" s="24">
        <f t="shared" si="1"/>
        <v>73.88212606966374</v>
      </c>
      <c r="F16" s="28">
        <v>980.041</v>
      </c>
      <c r="G16" s="22">
        <v>675.78378</v>
      </c>
      <c r="H16" s="24">
        <f t="shared" si="2"/>
        <v>68.95464373429274</v>
      </c>
      <c r="I16" s="24">
        <f t="shared" si="0"/>
        <v>62.78377999999998</v>
      </c>
    </row>
    <row r="17" spans="1:14" s="1" customFormat="1" ht="23.25">
      <c r="A17" s="7">
        <v>2272</v>
      </c>
      <c r="B17" s="7" t="s">
        <v>5</v>
      </c>
      <c r="C17" s="28">
        <v>28.1</v>
      </c>
      <c r="D17" s="22">
        <v>18.7</v>
      </c>
      <c r="E17" s="24">
        <f t="shared" si="1"/>
        <v>66.54804270462633</v>
      </c>
      <c r="F17" s="28">
        <v>30.093</v>
      </c>
      <c r="G17" s="22">
        <v>14.38595</v>
      </c>
      <c r="H17" s="24">
        <f t="shared" si="2"/>
        <v>47.804971255773765</v>
      </c>
      <c r="I17" s="24">
        <f t="shared" si="0"/>
        <v>-4.31405</v>
      </c>
      <c r="J17"/>
      <c r="K17"/>
      <c r="L17"/>
      <c r="M17"/>
      <c r="N17"/>
    </row>
    <row r="18" spans="1:14" s="1" customFormat="1" ht="23.25">
      <c r="A18" s="7">
        <v>2273</v>
      </c>
      <c r="B18" s="7" t="s">
        <v>6</v>
      </c>
      <c r="C18" s="43">
        <v>347</v>
      </c>
      <c r="D18" s="22">
        <v>122.8</v>
      </c>
      <c r="E18" s="24">
        <f t="shared" si="1"/>
        <v>35.389048991354464</v>
      </c>
      <c r="F18" s="28">
        <v>455.433</v>
      </c>
      <c r="G18" s="22">
        <v>210.273</v>
      </c>
      <c r="H18" s="24">
        <f t="shared" si="2"/>
        <v>46.16990863639657</v>
      </c>
      <c r="I18" s="24">
        <f t="shared" si="0"/>
        <v>87.473</v>
      </c>
      <c r="J18"/>
      <c r="K18"/>
      <c r="L18"/>
      <c r="M18"/>
      <c r="N18"/>
    </row>
    <row r="19" spans="1:9" ht="22.5" customHeight="1">
      <c r="A19" s="7">
        <v>2274</v>
      </c>
      <c r="B19" s="7" t="s">
        <v>7</v>
      </c>
      <c r="C19" s="28"/>
      <c r="D19" s="29"/>
      <c r="E19" s="24"/>
      <c r="F19" s="28">
        <v>137</v>
      </c>
      <c r="G19" s="22">
        <v>64.06196</v>
      </c>
      <c r="H19" s="24">
        <f t="shared" si="2"/>
        <v>46.76055474452554</v>
      </c>
      <c r="I19" s="24">
        <f t="shared" si="0"/>
        <v>64.06196</v>
      </c>
    </row>
    <row r="20" spans="1:9" ht="46.5">
      <c r="A20" s="7">
        <v>2275</v>
      </c>
      <c r="B20" s="19" t="s">
        <v>26</v>
      </c>
      <c r="C20" s="25">
        <v>5.3</v>
      </c>
      <c r="D20" s="25">
        <v>3</v>
      </c>
      <c r="E20" s="24">
        <f>D20/C20*100</f>
        <v>56.60377358490566</v>
      </c>
      <c r="F20" s="25">
        <v>5.169</v>
      </c>
      <c r="G20" s="25">
        <v>3.11217</v>
      </c>
      <c r="H20" s="24">
        <f t="shared" si="2"/>
        <v>60.20835751596053</v>
      </c>
      <c r="I20" s="24">
        <f>G20-D20</f>
        <v>0.11216999999999988</v>
      </c>
    </row>
    <row r="21" spans="1:9" ht="46.5">
      <c r="A21" s="7">
        <v>2282</v>
      </c>
      <c r="B21" s="8" t="s">
        <v>22</v>
      </c>
      <c r="C21" s="30">
        <v>6.5</v>
      </c>
      <c r="D21" s="31">
        <v>2.6</v>
      </c>
      <c r="E21" s="24">
        <f>D21/C21*100</f>
        <v>40</v>
      </c>
      <c r="F21" s="30">
        <v>14.59</v>
      </c>
      <c r="G21" s="31">
        <v>0</v>
      </c>
      <c r="H21" s="24">
        <f t="shared" si="2"/>
        <v>0</v>
      </c>
      <c r="I21" s="24">
        <f t="shared" si="0"/>
        <v>-2.6</v>
      </c>
    </row>
    <row r="22" spans="1:14" ht="23.25">
      <c r="A22" s="7">
        <v>2730</v>
      </c>
      <c r="B22" s="7" t="s">
        <v>16</v>
      </c>
      <c r="C22" s="30">
        <v>33.5</v>
      </c>
      <c r="D22" s="25"/>
      <c r="E22" s="41">
        <f>D22/C22*100</f>
        <v>0</v>
      </c>
      <c r="F22" s="30">
        <v>0</v>
      </c>
      <c r="G22" s="25">
        <v>0</v>
      </c>
      <c r="H22" s="41"/>
      <c r="I22" s="41">
        <f t="shared" si="0"/>
        <v>0</v>
      </c>
      <c r="J22" s="1"/>
      <c r="K22" s="1"/>
      <c r="L22" s="1"/>
      <c r="M22" s="1"/>
      <c r="N22" s="1"/>
    </row>
    <row r="23" spans="1:14" ht="23.25">
      <c r="A23" s="7">
        <v>2800</v>
      </c>
      <c r="B23" s="7" t="s">
        <v>14</v>
      </c>
      <c r="C23" s="30">
        <v>202.6</v>
      </c>
      <c r="D23" s="32">
        <v>132.6</v>
      </c>
      <c r="E23" s="24">
        <f>D23/C23*100</f>
        <v>65.44916090819348</v>
      </c>
      <c r="F23" s="30">
        <v>164.9</v>
      </c>
      <c r="G23" s="32">
        <v>70.2597</v>
      </c>
      <c r="H23" s="24">
        <f t="shared" si="2"/>
        <v>42.60745906610066</v>
      </c>
      <c r="I23" s="24">
        <f>G23-D23</f>
        <v>-62.3403</v>
      </c>
      <c r="J23" s="1"/>
      <c r="K23" s="1"/>
      <c r="L23" s="1"/>
      <c r="M23" s="1"/>
      <c r="N23" s="1"/>
    </row>
    <row r="24" spans="1:9" ht="22.5">
      <c r="A24" s="14"/>
      <c r="B24" s="14" t="s">
        <v>8</v>
      </c>
      <c r="C24" s="40">
        <f>C8</f>
        <v>22641.999999999996</v>
      </c>
      <c r="D24" s="23">
        <f>D8</f>
        <v>20202.600000000002</v>
      </c>
      <c r="E24" s="23">
        <f>D24/C24*100</f>
        <v>89.22621676530345</v>
      </c>
      <c r="F24" s="23">
        <f>F8</f>
        <v>26912.184</v>
      </c>
      <c r="G24" s="23">
        <f>G8</f>
        <v>24237.518780000002</v>
      </c>
      <c r="H24" s="23">
        <f>G24/F24*100</f>
        <v>90.06150812583624</v>
      </c>
      <c r="I24" s="23">
        <f>G24-D24</f>
        <v>4034.91878</v>
      </c>
    </row>
    <row r="25" spans="1:14" s="1" customFormat="1" ht="23.25">
      <c r="A25" s="7"/>
      <c r="B25" s="7" t="s">
        <v>19</v>
      </c>
      <c r="C25" s="33"/>
      <c r="D25" s="33"/>
      <c r="E25" s="34"/>
      <c r="F25" s="33"/>
      <c r="G25" s="33"/>
      <c r="H25" s="34"/>
      <c r="I25" s="34"/>
      <c r="J25" s="10"/>
      <c r="K25" s="10"/>
      <c r="L25" s="10"/>
      <c r="M25" s="10"/>
      <c r="N25" s="10"/>
    </row>
    <row r="26" spans="1:14" s="1" customFormat="1" ht="23.25">
      <c r="A26" s="7">
        <v>3110</v>
      </c>
      <c r="B26" s="7" t="s">
        <v>20</v>
      </c>
      <c r="C26" s="39">
        <v>185</v>
      </c>
      <c r="D26" s="35">
        <v>51.5</v>
      </c>
      <c r="E26" s="36">
        <f>D26/C26*100</f>
        <v>27.837837837837835</v>
      </c>
      <c r="F26" s="39">
        <v>165</v>
      </c>
      <c r="G26" s="35">
        <v>64.523</v>
      </c>
      <c r="H26" s="36">
        <f>G26/F26*100</f>
        <v>39.10484848484848</v>
      </c>
      <c r="I26" s="36">
        <f>G26-D26</f>
        <v>13.022999999999996</v>
      </c>
      <c r="J26" s="11"/>
      <c r="K26" s="11"/>
      <c r="L26" s="11"/>
      <c r="M26" s="11"/>
      <c r="N26" s="11"/>
    </row>
    <row r="27" spans="1:14" ht="23.25">
      <c r="A27" s="7">
        <v>3132</v>
      </c>
      <c r="B27" s="7" t="s">
        <v>21</v>
      </c>
      <c r="C27" s="44">
        <v>35</v>
      </c>
      <c r="D27" s="44">
        <v>35</v>
      </c>
      <c r="E27" s="36">
        <f>D27/C27*100</f>
        <v>100</v>
      </c>
      <c r="F27" s="38">
        <v>0</v>
      </c>
      <c r="G27" s="38">
        <v>0</v>
      </c>
      <c r="H27" s="37">
        <v>0</v>
      </c>
      <c r="I27" s="37">
        <f>G27-D27</f>
        <v>-35</v>
      </c>
      <c r="J27" s="10"/>
      <c r="K27" s="10"/>
      <c r="L27" s="10"/>
      <c r="M27" s="10"/>
      <c r="N27" s="10"/>
    </row>
    <row r="28" spans="1:9" ht="12.75">
      <c r="A28" s="4"/>
      <c r="B28" s="4"/>
      <c r="C28" s="9"/>
      <c r="D28" s="4"/>
      <c r="E28" s="4"/>
      <c r="F28" s="4"/>
      <c r="G28" s="4"/>
      <c r="H28" s="4"/>
      <c r="I28" s="4"/>
    </row>
    <row r="29" spans="1:14" s="2" customFormat="1" ht="1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  <c r="N29"/>
    </row>
    <row r="30" spans="1:14" s="10" customFormat="1" ht="23.25">
      <c r="A30" s="13"/>
      <c r="B30" s="13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9" ht="15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3"/>
      <c r="B34" s="3"/>
      <c r="E34" s="3"/>
      <c r="F34" s="3"/>
      <c r="G34" s="3"/>
      <c r="H34" s="3"/>
      <c r="I34" s="3"/>
    </row>
    <row r="41" ht="49.5" customHeight="1"/>
    <row r="42" ht="33.75" customHeight="1"/>
  </sheetData>
  <sheetProtection/>
  <mergeCells count="9">
    <mergeCell ref="A2:I2"/>
    <mergeCell ref="A3:I3"/>
    <mergeCell ref="H5:I5"/>
    <mergeCell ref="I6:I7"/>
    <mergeCell ref="A6:A7"/>
    <mergeCell ref="B6:B7"/>
    <mergeCell ref="C6:E6"/>
    <mergeCell ref="F6:H6"/>
    <mergeCell ref="A4:I4"/>
  </mergeCells>
  <printOptions horizontalCentered="1"/>
  <pageMargins left="0.2" right="0.2" top="0.73" bottom="0.19" header="1.1023622047244095" footer="0.944881889763779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Компьютер</cp:lastModifiedBy>
  <cp:lastPrinted>2024-04-09T10:29:23Z</cp:lastPrinted>
  <dcterms:created xsi:type="dcterms:W3CDTF">2001-12-07T05:58:10Z</dcterms:created>
  <dcterms:modified xsi:type="dcterms:W3CDTF">2024-04-11T05:08:41Z</dcterms:modified>
  <cp:category/>
  <cp:version/>
  <cp:contentType/>
  <cp:contentStatus/>
</cp:coreProperties>
</file>