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<sst xmlns="http://schemas.openxmlformats.org/spreadsheetml/2006/main" count="56" uniqueCount="28">
  <si>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</si>
  <si>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</si>
  <si>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</si>
  <si>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</si>
  <si>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</si>
  <si>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</si>
  <si>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</si>
  <si>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</si>
  <si>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</si>
  <si>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</si>
  <si>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</si>
  <si>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</si>
  <si>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</si>
  <si>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</si>
  <si>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</si>
  <si>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</si>
  <si>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</si>
  <si>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</si>
  <si>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</si>
  <si>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програм</t>
  </si>
  <si>
    <t>тис. грн</t>
  </si>
  <si>
    <t>виконання бюджету Павлоградської міської територіальної громади по галузі "Соціальний захист та соціальне забезпечення" (утримання Павлоградського міського центру соціальних служб) за І квартал 2023-2024 років</t>
  </si>
  <si>
    <t>Використання товарів і послуг</t>
  </si>
  <si>
    <t>Інші виплати населення</t>
  </si>
  <si>
    <t>виконання бюджету Павлоградської міської територіальної громади по галузі "Соціальний захист та соціальне забезпечення" (утримання Центру надання соціально-психологічних послуг) за І квартал 2023-2024 років</t>
  </si>
  <si>
    <t>І квартал 2023 року</t>
  </si>
  <si>
    <t>І квартал 2024 року</t>
  </si>
  <si>
    <t>Відхилення І кварталу 2024 року до І кварталу 2023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</si>
</sst>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0.0"/>
    <numFmt numFmtId="197" formatCode="#,##0.0"/>
    <numFmt numFmtId="198" formatCode="#,##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" fontId="4" fillId="0" borderId="10" xfId="0" applyNumberFormat="1" applyFont="1" applyBorder="1" applyAlignment="1">
      <alignment horizontal="center" vertical="center"/>
    </xf>
    <xf numFmtId="197" fontId="5" fillId="0" borderId="10" xfId="136" applyNumberFormat="1" applyFont="1" applyBorder="1" applyAlignment="1">
      <alignment horizontal="center" vertical="center"/>
      <protection/>
    </xf>
    <xf numFmtId="192" fontId="4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3" fontId="5" fillId="0" borderId="10" xfId="136" applyNumberFormat="1" applyFont="1" applyBorder="1" applyAlignment="1">
      <alignment horizontal="center" vertical="center"/>
      <protection/>
    </xf>
    <xf numFmtId="0" fontId="5" fillId="0" borderId="10" xfId="136" applyFont="1" applyBorder="1" applyAlignment="1">
      <alignment horizontal="center" vertical="center"/>
      <protection/>
    </xf>
    <xf numFmtId="0" fontId="5" fillId="0" borderId="10" xfId="136" applyFont="1" applyBorder="1" applyAlignment="1">
      <alignment horizontal="justify" vertical="center" wrapText="1"/>
      <protection/>
    </xf>
    <xf numFmtId="197" fontId="5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4" fontId="5" fillId="0" borderId="10" xfId="122" applyNumberFormat="1" applyFont="1" applyBorder="1" applyAlignment="1">
      <alignment horizontal="center" vertical="center"/>
      <protection/>
    </xf>
    <xf numFmtId="4" fontId="5" fillId="0" borderId="10" xfId="125" applyNumberFormat="1" applyFont="1" applyBorder="1" applyAlignment="1">
      <alignment horizontal="center" vertical="center"/>
      <protection/>
    </xf>
    <xf numFmtId="197" fontId="5" fillId="0" borderId="10" xfId="125" applyNumberFormat="1" applyFont="1" applyBorder="1" applyAlignment="1">
      <alignment horizontal="center" vertical="center"/>
      <protection/>
    </xf>
    <xf numFmtId="197" fontId="5" fillId="0" borderId="10" xfId="127" applyNumberFormat="1" applyFont="1" applyBorder="1" applyAlignment="1">
      <alignment horizontal="center" vertical="center"/>
      <protection/>
    </xf>
    <xf numFmtId="197" fontId="5" fillId="0" borderId="10" xfId="128" applyNumberFormat="1" applyFont="1" applyBorder="1" applyAlignment="1">
      <alignment horizontal="center" vertical="center"/>
      <protection/>
    </xf>
    <xf numFmtId="197" fontId="5" fillId="0" borderId="10" xfId="126" applyNumberFormat="1" applyFont="1" applyBorder="1" applyAlignment="1">
      <alignment horizontal="center" vertical="center"/>
      <protection/>
    </xf>
    <xf numFmtId="197" fontId="4" fillId="0" borderId="10" xfId="136" applyNumberFormat="1" applyFont="1" applyBorder="1" applyAlignment="1">
      <alignment horizontal="center" vertical="center"/>
      <protection/>
    </xf>
    <xf numFmtId="197" fontId="1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4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2 5" xfId="102"/>
    <cellStyle name="Звичайний 2 6" xfId="103"/>
    <cellStyle name="Звичайний 2 7" xfId="104"/>
    <cellStyle name="Звичайний 3" xfId="105"/>
    <cellStyle name="Звичайний 3 2" xfId="106"/>
    <cellStyle name="Звичайний 3 3" xfId="107"/>
    <cellStyle name="Звичайний 3 4" xfId="108"/>
    <cellStyle name="Звичайний 3 5" xfId="109"/>
    <cellStyle name="Звичайний 3 6" xfId="110"/>
    <cellStyle name="Звичайний 3 7" xfId="111"/>
    <cellStyle name="Звичайний 3 8" xfId="112"/>
    <cellStyle name="Зв'язана клітинка" xfId="113"/>
    <cellStyle name="Итог" xfId="114"/>
    <cellStyle name="Контрольна клітинка" xfId="115"/>
    <cellStyle name="Контрольная ячейка" xfId="116"/>
    <cellStyle name="Назва" xfId="117"/>
    <cellStyle name="Название" xfId="118"/>
    <cellStyle name="Нейтральный" xfId="119"/>
    <cellStyle name="Обчислення" xfId="120"/>
    <cellStyle name="Обычный 2" xfId="121"/>
    <cellStyle name="Обычный 2 2" xfId="122"/>
    <cellStyle name="Обычный 2 3" xfId="123"/>
    <cellStyle name="Обычный 2 4" xfId="124"/>
    <cellStyle name="Обычный 2 5" xfId="125"/>
    <cellStyle name="Обычный 2 6" xfId="126"/>
    <cellStyle name="Обычный 2 7" xfId="127"/>
    <cellStyle name="Обычный 2 8" xfId="128"/>
    <cellStyle name="Обычный 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shabl_dod" xfId="136"/>
    <cellStyle name="Followed Hyperlink" xfId="137"/>
    <cellStyle name="Підсумок" xfId="138"/>
    <cellStyle name="Плохой" xfId="139"/>
    <cellStyle name="Поганий" xfId="140"/>
    <cellStyle name="Пояснение" xfId="141"/>
    <cellStyle name="Примечание" xfId="142"/>
    <cellStyle name="Примечание 2" xfId="143"/>
    <cellStyle name="Примітка" xfId="144"/>
    <cellStyle name="Примітка 2" xfId="145"/>
    <cellStyle name="Примітка 3" xfId="146"/>
    <cellStyle name="Примітка 4" xfId="147"/>
    <cellStyle name="Примітка 5" xfId="148"/>
    <cellStyle name="Примітка 6" xfId="149"/>
    <cellStyle name="Примітка 7" xfId="150"/>
    <cellStyle name="Percent" xfId="151"/>
    <cellStyle name="Результат" xfId="152"/>
    <cellStyle name="Связанная ячейка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Comma" xfId="159"/>
    <cellStyle name="Comma [0]" xfId="160"/>
    <cellStyle name="Хороший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zoomScalePageLayoutView="0" workbookViewId="0" topLeftCell="A10">
      <selection activeCell="I25" sqref="I25:I26"/>
    </sheetView>
  </sheetViews>
  <sheetFormatPr defaultColWidth="9.00390625" defaultRowHeight="12.75"/>
  <cols>
    <col min="1" max="1" width="12.125" style="1" customWidth="1"/>
    <col min="2" max="2" width="61.375" style="1" customWidth="1"/>
    <col min="3" max="3" width="18.25390625" style="1" customWidth="1"/>
    <col min="4" max="4" width="19.00390625" style="1" customWidth="1"/>
    <col min="5" max="5" width="16.625" style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customWidth="1"/>
    <col min="10" max="16384" width="9.125" style="1" customWidth="1"/>
  </cols>
  <sheetData>
    <row r="1" ht="23.25">
      <c r="I1" s="28">
        <v>9</v>
      </c>
    </row>
    <row r="2" spans="1:9" ht="23.25" customHeight="1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57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</row>
    <row r="4" spans="1:9" ht="21" customHeight="1">
      <c r="A4" s="3"/>
      <c r="B4" s="3"/>
      <c r="C4" s="3"/>
      <c r="D4" s="3"/>
      <c r="E4" s="3"/>
      <c r="F4" s="3"/>
      <c r="G4" s="3"/>
      <c r="H4" s="42" t="s">
        <v>20</v>
      </c>
      <c r="I4" s="42"/>
    </row>
    <row r="5" spans="1:9" s="8" customFormat="1" ht="34.5" customHeight="1">
      <c r="A5" s="44" t="s">
        <v>0</v>
      </c>
      <c r="B5" s="44" t="s">
        <v>5</v>
      </c>
      <c r="C5" s="38" t="s">
        <v>25</v>
      </c>
      <c r="D5" s="39"/>
      <c r="E5" s="40"/>
      <c r="F5" s="38" t="s">
        <v>26</v>
      </c>
      <c r="G5" s="39"/>
      <c r="H5" s="40"/>
      <c r="I5" s="41" t="s">
        <v>27</v>
      </c>
    </row>
    <row r="6" spans="1:9" s="8" customFormat="1" ht="48" customHeight="1">
      <c r="A6" s="44"/>
      <c r="B6" s="44"/>
      <c r="C6" s="11" t="s">
        <v>11</v>
      </c>
      <c r="D6" s="11" t="s">
        <v>12</v>
      </c>
      <c r="E6" s="27" t="s">
        <v>6</v>
      </c>
      <c r="F6" s="11" t="s">
        <v>11</v>
      </c>
      <c r="G6" s="11" t="s">
        <v>12</v>
      </c>
      <c r="H6" s="27" t="s">
        <v>6</v>
      </c>
      <c r="I6" s="41"/>
    </row>
    <row r="7" spans="1:10" s="7" customFormat="1" ht="23.25">
      <c r="A7" s="10">
        <v>2111</v>
      </c>
      <c r="B7" s="12" t="s">
        <v>1</v>
      </c>
      <c r="C7" s="16">
        <v>282.9</v>
      </c>
      <c r="D7" s="16">
        <v>244.7</v>
      </c>
      <c r="E7" s="18">
        <f aca="true" t="shared" si="0" ref="E7:E17">D7/C7*100</f>
        <v>86.49699540473665</v>
      </c>
      <c r="F7" s="16">
        <v>404.609</v>
      </c>
      <c r="G7" s="16">
        <v>325.852</v>
      </c>
      <c r="H7" s="18">
        <f aca="true" t="shared" si="1" ref="H7:H20">G7/F7*100</f>
        <v>80.535035058538</v>
      </c>
      <c r="I7" s="18">
        <f aca="true" t="shared" si="2" ref="I7:I15">G7-D7</f>
        <v>81.15199999999999</v>
      </c>
      <c r="J7" s="36"/>
    </row>
    <row r="8" spans="1:9" s="7" customFormat="1" ht="23.25">
      <c r="A8" s="10">
        <v>2120</v>
      </c>
      <c r="B8" s="12" t="s">
        <v>14</v>
      </c>
      <c r="C8" s="16">
        <v>63.4</v>
      </c>
      <c r="D8" s="16">
        <v>55.3</v>
      </c>
      <c r="E8" s="18">
        <f t="shared" si="0"/>
        <v>87.22397476340694</v>
      </c>
      <c r="F8" s="16">
        <v>94.116</v>
      </c>
      <c r="G8" s="16">
        <v>71.687</v>
      </c>
      <c r="H8" s="18">
        <f t="shared" si="1"/>
        <v>76.16877045348294</v>
      </c>
      <c r="I8" s="18">
        <f t="shared" si="2"/>
        <v>16.387</v>
      </c>
    </row>
    <row r="9" spans="1:9" s="7" customFormat="1" ht="22.5">
      <c r="A9" s="13">
        <v>2200</v>
      </c>
      <c r="B9" s="14" t="s">
        <v>22</v>
      </c>
      <c r="C9" s="35">
        <f>C10+C11+C12</f>
        <v>3.7</v>
      </c>
      <c r="D9" s="35">
        <f>D10+D11+D12</f>
        <v>2.5</v>
      </c>
      <c r="E9" s="19">
        <f t="shared" si="0"/>
        <v>67.56756756756756</v>
      </c>
      <c r="F9" s="35">
        <f>F10+F11+F12</f>
        <v>37.857000000000006</v>
      </c>
      <c r="G9" s="35">
        <f>G10+G11+G12</f>
        <v>8.872</v>
      </c>
      <c r="H9" s="19">
        <f t="shared" si="1"/>
        <v>23.43556013418918</v>
      </c>
      <c r="I9" s="19">
        <f t="shared" si="2"/>
        <v>6.372</v>
      </c>
    </row>
    <row r="10" spans="1:9" s="2" customFormat="1" ht="23.25">
      <c r="A10" s="10">
        <v>2210</v>
      </c>
      <c r="B10" s="12" t="s">
        <v>15</v>
      </c>
      <c r="C10" s="20">
        <v>0</v>
      </c>
      <c r="D10" s="20">
        <v>0</v>
      </c>
      <c r="E10" s="26">
        <v>0</v>
      </c>
      <c r="F10" s="20">
        <v>26</v>
      </c>
      <c r="G10" s="20">
        <v>0</v>
      </c>
      <c r="H10" s="26">
        <v>0</v>
      </c>
      <c r="I10" s="26">
        <f t="shared" si="2"/>
        <v>0</v>
      </c>
    </row>
    <row r="11" spans="1:9" s="7" customFormat="1" ht="23.25">
      <c r="A11" s="10">
        <v>2240</v>
      </c>
      <c r="B11" s="12" t="s">
        <v>10</v>
      </c>
      <c r="C11" s="16">
        <v>3.2</v>
      </c>
      <c r="D11" s="16">
        <v>2.5</v>
      </c>
      <c r="E11" s="9">
        <f t="shared" si="0"/>
        <v>78.125</v>
      </c>
      <c r="F11" s="16">
        <v>9.465</v>
      </c>
      <c r="G11" s="16">
        <v>6.538</v>
      </c>
      <c r="H11" s="9">
        <f t="shared" si="1"/>
        <v>69.07554146856842</v>
      </c>
      <c r="I11" s="18">
        <f t="shared" si="2"/>
        <v>4.038</v>
      </c>
    </row>
    <row r="12" spans="1:9" s="7" customFormat="1" ht="23.25">
      <c r="A12" s="10">
        <v>2250</v>
      </c>
      <c r="B12" s="12" t="s">
        <v>2</v>
      </c>
      <c r="C12" s="16">
        <v>0.5</v>
      </c>
      <c r="D12" s="20"/>
      <c r="E12" s="9">
        <v>0</v>
      </c>
      <c r="F12" s="16">
        <v>2.392</v>
      </c>
      <c r="G12" s="20">
        <v>2.334</v>
      </c>
      <c r="H12" s="9">
        <v>0</v>
      </c>
      <c r="I12" s="18">
        <f t="shared" si="2"/>
        <v>2.334</v>
      </c>
    </row>
    <row r="13" spans="1:9" s="2" customFormat="1" ht="45">
      <c r="A13" s="13">
        <v>2270</v>
      </c>
      <c r="B13" s="14" t="s">
        <v>8</v>
      </c>
      <c r="C13" s="17">
        <f>C14+C15+C16</f>
        <v>13.799999999999999</v>
      </c>
      <c r="D13" s="17">
        <f>D14+D15+D16</f>
        <v>11.100000000000001</v>
      </c>
      <c r="E13" s="15">
        <f t="shared" si="0"/>
        <v>80.43478260869567</v>
      </c>
      <c r="F13" s="17">
        <f>F14+F15+F16+F17</f>
        <v>46.431999999999995</v>
      </c>
      <c r="G13" s="17">
        <f>G14+G15+G16</f>
        <v>38.805</v>
      </c>
      <c r="H13" s="19">
        <f t="shared" si="1"/>
        <v>83.5738283942109</v>
      </c>
      <c r="I13" s="19">
        <f t="shared" si="2"/>
        <v>27.705</v>
      </c>
    </row>
    <row r="14" spans="1:9" s="7" customFormat="1" ht="23.25">
      <c r="A14" s="10">
        <v>2271</v>
      </c>
      <c r="B14" s="12" t="s">
        <v>3</v>
      </c>
      <c r="C14" s="16">
        <v>10.6</v>
      </c>
      <c r="D14" s="16">
        <v>8.8</v>
      </c>
      <c r="E14" s="9">
        <f t="shared" si="0"/>
        <v>83.01886792452832</v>
      </c>
      <c r="F14" s="16">
        <v>39.046</v>
      </c>
      <c r="G14" s="16">
        <v>35.404</v>
      </c>
      <c r="H14" s="9">
        <f t="shared" si="1"/>
        <v>90.67254008093019</v>
      </c>
      <c r="I14" s="18">
        <f t="shared" si="2"/>
        <v>26.604000000000003</v>
      </c>
    </row>
    <row r="15" spans="1:9" s="7" customFormat="1" ht="46.5">
      <c r="A15" s="10">
        <v>2272</v>
      </c>
      <c r="B15" s="12" t="s">
        <v>9</v>
      </c>
      <c r="C15" s="16">
        <v>0.1</v>
      </c>
      <c r="D15" s="16">
        <v>0.1</v>
      </c>
      <c r="E15" s="18">
        <f t="shared" si="0"/>
        <v>100</v>
      </c>
      <c r="F15" s="16">
        <v>1.245</v>
      </c>
      <c r="G15" s="16">
        <v>0.238</v>
      </c>
      <c r="H15" s="9">
        <f t="shared" si="1"/>
        <v>19.11646586345381</v>
      </c>
      <c r="I15" s="9">
        <f t="shared" si="2"/>
        <v>0.13799999999999998</v>
      </c>
    </row>
    <row r="16" spans="1:9" s="7" customFormat="1" ht="23.25">
      <c r="A16" s="10">
        <v>2273</v>
      </c>
      <c r="B16" s="12" t="s">
        <v>4</v>
      </c>
      <c r="C16" s="16">
        <v>3.1</v>
      </c>
      <c r="D16" s="16">
        <v>2.2</v>
      </c>
      <c r="E16" s="9">
        <f t="shared" si="0"/>
        <v>70.96774193548387</v>
      </c>
      <c r="F16" s="16">
        <v>5.955</v>
      </c>
      <c r="G16" s="16">
        <v>3.163</v>
      </c>
      <c r="H16" s="9">
        <f t="shared" si="1"/>
        <v>53.11502938706969</v>
      </c>
      <c r="I16" s="18">
        <f>G16-D16</f>
        <v>0.9629999999999996</v>
      </c>
    </row>
    <row r="17" spans="1:9" s="7" customFormat="1" ht="46.5">
      <c r="A17" s="21" t="s">
        <v>16</v>
      </c>
      <c r="B17" s="22" t="s">
        <v>17</v>
      </c>
      <c r="C17" s="16">
        <v>0.1</v>
      </c>
      <c r="D17" s="16">
        <v>0.1</v>
      </c>
      <c r="E17" s="18">
        <f t="shared" si="0"/>
        <v>100</v>
      </c>
      <c r="F17" s="16">
        <v>0.186</v>
      </c>
      <c r="G17" s="16">
        <v>0.074</v>
      </c>
      <c r="H17" s="9">
        <f t="shared" si="1"/>
        <v>39.784946236559136</v>
      </c>
      <c r="I17" s="18">
        <f>G17-D17</f>
        <v>-0.02600000000000001</v>
      </c>
    </row>
    <row r="18" spans="1:9" s="7" customFormat="1" ht="23.25" hidden="1">
      <c r="A18" s="21" t="s">
        <v>18</v>
      </c>
      <c r="B18" s="22" t="s">
        <v>19</v>
      </c>
      <c r="C18" s="18"/>
      <c r="D18" s="18"/>
      <c r="E18" s="9"/>
      <c r="F18" s="9">
        <v>0</v>
      </c>
      <c r="G18" s="9">
        <v>0</v>
      </c>
      <c r="H18" s="9" t="e">
        <f t="shared" si="1"/>
        <v>#DIV/0!</v>
      </c>
      <c r="I18" s="18">
        <f>G18-D18</f>
        <v>0</v>
      </c>
    </row>
    <row r="19" spans="1:9" s="7" customFormat="1" ht="23.25">
      <c r="A19" s="21">
        <v>2730</v>
      </c>
      <c r="B19" s="22" t="s">
        <v>23</v>
      </c>
      <c r="C19" s="18">
        <v>0</v>
      </c>
      <c r="D19" s="18">
        <v>0</v>
      </c>
      <c r="E19" s="9">
        <v>0</v>
      </c>
      <c r="F19" s="18">
        <v>6</v>
      </c>
      <c r="G19" s="9">
        <v>0</v>
      </c>
      <c r="H19" s="9">
        <f t="shared" si="1"/>
        <v>0</v>
      </c>
      <c r="I19" s="18">
        <f>G19-D19</f>
        <v>0</v>
      </c>
    </row>
    <row r="20" spans="1:9" s="2" customFormat="1" ht="22.5">
      <c r="A20" s="13"/>
      <c r="B20" s="14" t="s">
        <v>13</v>
      </c>
      <c r="C20" s="19">
        <f>C7+C8+C10+C11+C12+C13+C17</f>
        <v>363.9</v>
      </c>
      <c r="D20" s="19">
        <f>D7+D8+D10+D11+D12+D13+D17</f>
        <v>313.70000000000005</v>
      </c>
      <c r="E20" s="19">
        <f>D20/C20*100</f>
        <v>86.20500137400387</v>
      </c>
      <c r="F20" s="19">
        <f>F7+F8+F9+F13+F19</f>
        <v>589.014</v>
      </c>
      <c r="G20" s="19">
        <f>G7+G8+G10+G11+G12+G13+G17</f>
        <v>445.29</v>
      </c>
      <c r="H20" s="19">
        <f t="shared" si="1"/>
        <v>75.59922175024703</v>
      </c>
      <c r="I20" s="19">
        <f>G20-D20</f>
        <v>131.58999999999997</v>
      </c>
    </row>
    <row r="21" spans="1:9" s="7" customFormat="1" ht="15.75">
      <c r="A21" s="4"/>
      <c r="B21" s="5"/>
      <c r="C21" s="6"/>
      <c r="D21" s="6"/>
      <c r="E21" s="6"/>
      <c r="F21" s="6"/>
      <c r="G21" s="6"/>
      <c r="H21" s="6"/>
      <c r="I21" s="6"/>
    </row>
    <row r="22" spans="1:9" s="7" customFormat="1" ht="22.5">
      <c r="A22" s="37" t="s">
        <v>7</v>
      </c>
      <c r="B22" s="37"/>
      <c r="C22" s="37"/>
      <c r="D22" s="37"/>
      <c r="E22" s="37"/>
      <c r="F22" s="37"/>
      <c r="G22" s="37"/>
      <c r="H22" s="37"/>
      <c r="I22" s="37"/>
    </row>
    <row r="23" spans="1:9" ht="54.75" customHeight="1">
      <c r="A23" s="43" t="s">
        <v>24</v>
      </c>
      <c r="B23" s="43"/>
      <c r="C23" s="43"/>
      <c r="D23" s="43"/>
      <c r="E23" s="43"/>
      <c r="F23" s="43"/>
      <c r="G23" s="43"/>
      <c r="H23" s="43"/>
      <c r="I23" s="43"/>
    </row>
    <row r="24" spans="1:9" ht="20.25">
      <c r="A24" s="3"/>
      <c r="B24" s="3"/>
      <c r="C24" s="3"/>
      <c r="D24" s="3"/>
      <c r="E24" s="3"/>
      <c r="F24" s="3"/>
      <c r="G24" s="3"/>
      <c r="H24" s="42" t="s">
        <v>20</v>
      </c>
      <c r="I24" s="42"/>
    </row>
    <row r="25" spans="1:9" ht="23.25" customHeight="1">
      <c r="A25" s="44" t="s">
        <v>0</v>
      </c>
      <c r="B25" s="44" t="s">
        <v>5</v>
      </c>
      <c r="C25" s="38" t="s">
        <v>25</v>
      </c>
      <c r="D25" s="39"/>
      <c r="E25" s="40"/>
      <c r="F25" s="38" t="s">
        <v>26</v>
      </c>
      <c r="G25" s="39"/>
      <c r="H25" s="40"/>
      <c r="I25" s="41" t="s">
        <v>27</v>
      </c>
    </row>
    <row r="26" spans="1:9" ht="66.75" customHeight="1">
      <c r="A26" s="44"/>
      <c r="B26" s="44"/>
      <c r="C26" s="11" t="s">
        <v>11</v>
      </c>
      <c r="D26" s="11" t="s">
        <v>12</v>
      </c>
      <c r="E26" s="27" t="s">
        <v>6</v>
      </c>
      <c r="F26" s="11" t="s">
        <v>11</v>
      </c>
      <c r="G26" s="11" t="s">
        <v>12</v>
      </c>
      <c r="H26" s="27" t="s">
        <v>6</v>
      </c>
      <c r="I26" s="41"/>
    </row>
    <row r="27" spans="1:9" ht="23.25">
      <c r="A27" s="10">
        <v>2111</v>
      </c>
      <c r="B27" s="12" t="s">
        <v>1</v>
      </c>
      <c r="C27" s="33">
        <v>155.3</v>
      </c>
      <c r="D27" s="34">
        <v>150.8</v>
      </c>
      <c r="E27" s="9">
        <f>D27/C27*100</f>
        <v>97.10238248551192</v>
      </c>
      <c r="F27" s="33">
        <v>287.446</v>
      </c>
      <c r="G27" s="34">
        <v>247.14692</v>
      </c>
      <c r="H27" s="18">
        <f aca="true" t="shared" si="3" ref="H27:H35">G27/F27*100</f>
        <v>85.98029542940239</v>
      </c>
      <c r="I27" s="18">
        <f aca="true" t="shared" si="4" ref="I27:I34">G27-D27</f>
        <v>96.34691999999998</v>
      </c>
    </row>
    <row r="28" spans="1:9" ht="23.25">
      <c r="A28" s="10">
        <v>2120</v>
      </c>
      <c r="B28" s="12" t="s">
        <v>14</v>
      </c>
      <c r="C28" s="33">
        <v>37.4</v>
      </c>
      <c r="D28" s="34">
        <v>33.2</v>
      </c>
      <c r="E28" s="9">
        <f>D28/C28*100</f>
        <v>88.77005347593584</v>
      </c>
      <c r="F28" s="33">
        <v>64.392</v>
      </c>
      <c r="G28" s="34">
        <v>53.26397</v>
      </c>
      <c r="H28" s="18">
        <f t="shared" si="3"/>
        <v>82.71830351596472</v>
      </c>
      <c r="I28" s="18">
        <f t="shared" si="4"/>
        <v>20.063969999999998</v>
      </c>
    </row>
    <row r="29" spans="1:9" ht="23.25">
      <c r="A29" s="10">
        <v>2210</v>
      </c>
      <c r="B29" s="12" t="s">
        <v>15</v>
      </c>
      <c r="C29" s="33">
        <v>12.9</v>
      </c>
      <c r="D29" s="34">
        <v>6</v>
      </c>
      <c r="E29" s="9">
        <f>D29/C29*100</f>
        <v>46.51162790697674</v>
      </c>
      <c r="F29" s="33">
        <v>24</v>
      </c>
      <c r="G29" s="34"/>
      <c r="H29" s="18">
        <f t="shared" si="3"/>
        <v>0</v>
      </c>
      <c r="I29" s="18">
        <f t="shared" si="4"/>
        <v>-6</v>
      </c>
    </row>
    <row r="30" spans="1:9" ht="23.25">
      <c r="A30" s="10">
        <v>2240</v>
      </c>
      <c r="B30" s="12" t="s">
        <v>10</v>
      </c>
      <c r="C30" s="33">
        <v>151.8</v>
      </c>
      <c r="D30" s="34">
        <v>2.8</v>
      </c>
      <c r="E30" s="9">
        <f>D30/C30*100</f>
        <v>1.8445322793148877</v>
      </c>
      <c r="F30" s="33">
        <v>22.4</v>
      </c>
      <c r="G30" s="34">
        <v>14.96263</v>
      </c>
      <c r="H30" s="18">
        <f t="shared" si="3"/>
        <v>66.79745535714287</v>
      </c>
      <c r="I30" s="18">
        <f t="shared" si="4"/>
        <v>12.16263</v>
      </c>
    </row>
    <row r="31" spans="1:9" ht="22.5" customHeight="1" hidden="1">
      <c r="A31" s="10">
        <v>2250</v>
      </c>
      <c r="B31" s="12" t="s">
        <v>2</v>
      </c>
      <c r="C31" s="16"/>
      <c r="D31" s="29">
        <v>0</v>
      </c>
      <c r="E31" s="9"/>
      <c r="F31" s="16"/>
      <c r="G31" s="29">
        <v>0</v>
      </c>
      <c r="H31" s="18"/>
      <c r="I31" s="9">
        <f t="shared" si="4"/>
        <v>0</v>
      </c>
    </row>
    <row r="32" spans="1:9" ht="45">
      <c r="A32" s="13">
        <v>2270</v>
      </c>
      <c r="B32" s="14" t="s">
        <v>8</v>
      </c>
      <c r="C32" s="25">
        <f>C33+C34+C35</f>
        <v>41.4</v>
      </c>
      <c r="D32" s="25">
        <f>D33+D34+D35</f>
        <v>29.5</v>
      </c>
      <c r="E32" s="19">
        <f>D32/C32*100</f>
        <v>71.256038647343</v>
      </c>
      <c r="F32" s="25">
        <f>F33+F34+F35</f>
        <v>250.77</v>
      </c>
      <c r="G32" s="25">
        <f>G33+G34+G35</f>
        <v>112.51147999999999</v>
      </c>
      <c r="H32" s="19">
        <f t="shared" si="3"/>
        <v>44.86640347728994</v>
      </c>
      <c r="I32" s="19">
        <f t="shared" si="4"/>
        <v>83.01147999999999</v>
      </c>
    </row>
    <row r="33" spans="1:9" ht="23.25">
      <c r="A33" s="10">
        <v>2271</v>
      </c>
      <c r="B33" s="12" t="s">
        <v>3</v>
      </c>
      <c r="C33" s="30">
        <v>38</v>
      </c>
      <c r="D33" s="32">
        <v>28.7</v>
      </c>
      <c r="E33" s="9">
        <f>D33/C33*100</f>
        <v>75.52631578947368</v>
      </c>
      <c r="F33" s="30">
        <v>94.775</v>
      </c>
      <c r="G33" s="32">
        <v>77.02914</v>
      </c>
      <c r="H33" s="18">
        <f t="shared" si="3"/>
        <v>81.27580058032181</v>
      </c>
      <c r="I33" s="18">
        <f t="shared" si="4"/>
        <v>48.329139999999995</v>
      </c>
    </row>
    <row r="34" spans="1:9" ht="46.5">
      <c r="A34" s="10">
        <v>2272</v>
      </c>
      <c r="B34" s="12" t="s">
        <v>9</v>
      </c>
      <c r="C34" s="30">
        <v>0.5</v>
      </c>
      <c r="D34" s="32">
        <v>0.3</v>
      </c>
      <c r="E34" s="23">
        <f>D34/C34*100</f>
        <v>60</v>
      </c>
      <c r="F34" s="30">
        <v>2.37</v>
      </c>
      <c r="G34" s="32">
        <v>0.13452</v>
      </c>
      <c r="H34" s="23">
        <f t="shared" si="3"/>
        <v>5.675949367088608</v>
      </c>
      <c r="I34" s="18">
        <f t="shared" si="4"/>
        <v>-0.16548</v>
      </c>
    </row>
    <row r="35" spans="1:9" ht="23.25">
      <c r="A35" s="10">
        <v>2273</v>
      </c>
      <c r="B35" s="12" t="s">
        <v>4</v>
      </c>
      <c r="C35" s="31">
        <v>2.9</v>
      </c>
      <c r="D35" s="32">
        <v>0.5</v>
      </c>
      <c r="E35" s="18">
        <f>D35/C35*100</f>
        <v>17.24137931034483</v>
      </c>
      <c r="F35" s="31">
        <v>153.625</v>
      </c>
      <c r="G35" s="32">
        <v>35.34782</v>
      </c>
      <c r="H35" s="18">
        <f t="shared" si="3"/>
        <v>23.009158665581772</v>
      </c>
      <c r="I35" s="18">
        <f>G35-D35</f>
        <v>34.84782</v>
      </c>
    </row>
    <row r="36" spans="1:9" ht="23.25">
      <c r="A36" s="21" t="s">
        <v>18</v>
      </c>
      <c r="B36" s="22" t="s">
        <v>19</v>
      </c>
      <c r="C36" s="16">
        <v>0.8</v>
      </c>
      <c r="D36" s="20">
        <v>0</v>
      </c>
      <c r="E36" s="26">
        <f>D36/C36*100</f>
        <v>0</v>
      </c>
      <c r="F36" s="20">
        <v>0</v>
      </c>
      <c r="G36" s="20">
        <v>0</v>
      </c>
      <c r="H36" s="26">
        <v>0</v>
      </c>
      <c r="I36" s="26">
        <f>G36-D36</f>
        <v>0</v>
      </c>
    </row>
    <row r="37" spans="1:9" ht="22.5" customHeight="1" hidden="1">
      <c r="A37" s="10"/>
      <c r="B37" s="12"/>
      <c r="C37" s="23"/>
      <c r="D37" s="23"/>
      <c r="E37" s="9">
        <v>0</v>
      </c>
      <c r="F37" s="23"/>
      <c r="G37" s="23"/>
      <c r="H37" s="9">
        <v>0</v>
      </c>
      <c r="I37" s="18">
        <f>G37-D37</f>
        <v>0</v>
      </c>
    </row>
    <row r="38" spans="1:9" ht="22.5">
      <c r="A38" s="13"/>
      <c r="B38" s="14" t="s">
        <v>13</v>
      </c>
      <c r="C38" s="24">
        <f>C27+C28+C29+C30+C31+C32+C36</f>
        <v>399.6</v>
      </c>
      <c r="D38" s="24">
        <f>D27+D28+D29+D30+D31+D32+D36</f>
        <v>222.3</v>
      </c>
      <c r="E38" s="19">
        <f>D38/C38*100</f>
        <v>55.63063063063063</v>
      </c>
      <c r="F38" s="24">
        <f>F27+F28+F29+F30+F31+F32+F36</f>
        <v>649.008</v>
      </c>
      <c r="G38" s="24">
        <f>G27+G28+G29+G30+G31+G32+G36</f>
        <v>427.885</v>
      </c>
      <c r="H38" s="19">
        <f>G38/F38*100</f>
        <v>65.92907945664767</v>
      </c>
      <c r="I38" s="19">
        <f>G38-D38</f>
        <v>205.58499999999998</v>
      </c>
    </row>
    <row r="39" spans="1:9" ht="4.5" customHeight="1">
      <c r="A39" s="4"/>
      <c r="B39" s="5"/>
      <c r="C39" s="6"/>
      <c r="D39" s="6"/>
      <c r="E39" s="6"/>
      <c r="F39" s="6"/>
      <c r="G39" s="6"/>
      <c r="H39" s="6"/>
      <c r="I39" s="6"/>
    </row>
  </sheetData>
  <sheetProtection/>
  <mergeCells count="16">
    <mergeCell ref="A22:I22"/>
    <mergeCell ref="A23:I23"/>
    <mergeCell ref="H24:I24"/>
    <mergeCell ref="A25:A26"/>
    <mergeCell ref="B25:B26"/>
    <mergeCell ref="C25:E25"/>
    <mergeCell ref="F25:H25"/>
    <mergeCell ref="I25:I26"/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72" right="0.2" top="0.3937007874015748" bottom="0.19" header="0.5118110236220472" footer="0.19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2024-04-09T10:29:08Z</cp:lastPrinted>
  <dcterms:created xsi:type="dcterms:W3CDTF">2001-12-07T05:58:10Z</dcterms:created>
  <dcterms:modified xsi:type="dcterms:W3CDTF">2024-04-10T12:58:28Z</dcterms:modified>
  <cp:category/>
  <cp:version/>
  <cp:contentType/>
  <cp:contentStatus/>
</cp:coreProperties>
</file>