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45" windowWidth="14805" windowHeight="7470" firstSheet="1" activeTab="1"/>
  </bookViews>
  <sheets>
    <sheet name="Лист2" sheetId="2" state="hidden" r:id="rId1"/>
    <sheet name="І кв.2024" sheetId="5" r:id="rId2"/>
  </sheets>
  <definedNames>
    <definedName name="_xlnm.Print_Area" localSheetId="1">'І кв.2024'!$A$1:$K$68</definedName>
  </definedNames>
  <calcPr calcId="145621"/>
</workbook>
</file>

<file path=xl/calcChain.xml><?xml version="1.0" encoding="utf-8"?>
<calcChain xmlns="http://schemas.openxmlformats.org/spreadsheetml/2006/main">
  <c r="I60" i="5" l="1"/>
  <c r="F60" i="5"/>
  <c r="J60" i="5" s="1"/>
  <c r="I59" i="5"/>
  <c r="F59" i="5"/>
  <c r="J59" i="5" s="1"/>
  <c r="D61" i="5"/>
  <c r="I39" i="5" l="1"/>
  <c r="F39" i="5"/>
  <c r="J39" i="5" s="1"/>
  <c r="I34" i="5"/>
  <c r="F34" i="5"/>
  <c r="J34" i="5" s="1"/>
  <c r="I33" i="5"/>
  <c r="F33" i="5"/>
  <c r="J33" i="5" s="1"/>
  <c r="I36" i="5"/>
  <c r="F36" i="5"/>
  <c r="J36" i="5" s="1"/>
  <c r="I35" i="5"/>
  <c r="F35" i="5"/>
  <c r="J35" i="5" s="1"/>
  <c r="I37" i="5"/>
  <c r="F37" i="5"/>
  <c r="J37" i="5" s="1"/>
  <c r="F20" i="5"/>
  <c r="F21" i="5"/>
  <c r="F22" i="5"/>
  <c r="F23" i="5"/>
  <c r="F24" i="5"/>
  <c r="F25" i="5"/>
  <c r="F26" i="5"/>
  <c r="F27" i="5"/>
  <c r="F28" i="5"/>
  <c r="F29" i="5"/>
  <c r="I10" i="5" l="1"/>
  <c r="I11" i="5"/>
  <c r="I12" i="5"/>
  <c r="I13" i="5"/>
  <c r="I14" i="5"/>
  <c r="I15" i="5"/>
  <c r="I40" i="5"/>
  <c r="I41" i="5"/>
  <c r="I16" i="5"/>
  <c r="I17" i="5"/>
  <c r="I18" i="5"/>
  <c r="I19" i="5"/>
  <c r="F10" i="5"/>
  <c r="J10" i="5" s="1"/>
  <c r="F11" i="5"/>
  <c r="J11" i="5" s="1"/>
  <c r="F12" i="5"/>
  <c r="J12" i="5" s="1"/>
  <c r="F13" i="5"/>
  <c r="J13" i="5" s="1"/>
  <c r="F14" i="5"/>
  <c r="J14" i="5" s="1"/>
  <c r="F15" i="5"/>
  <c r="J15" i="5" s="1"/>
  <c r="F40" i="5"/>
  <c r="J40" i="5" s="1"/>
  <c r="F41" i="5"/>
  <c r="J41" i="5" s="1"/>
  <c r="F16" i="5"/>
  <c r="J16" i="5" s="1"/>
  <c r="F17" i="5"/>
  <c r="J17" i="5" s="1"/>
  <c r="F18" i="5"/>
  <c r="J18" i="5" s="1"/>
  <c r="F19" i="5"/>
  <c r="J19" i="5" s="1"/>
  <c r="I47" i="5"/>
  <c r="F47" i="5"/>
  <c r="J47" i="5" s="1"/>
  <c r="I46" i="5"/>
  <c r="F46" i="5"/>
  <c r="J46" i="5" s="1"/>
  <c r="I45" i="5"/>
  <c r="F45" i="5"/>
  <c r="J45" i="5" s="1"/>
  <c r="I44" i="5"/>
  <c r="F44" i="5"/>
  <c r="J44" i="5" s="1"/>
  <c r="I43" i="5"/>
  <c r="F43" i="5"/>
  <c r="J43" i="5" s="1"/>
  <c r="I42" i="5"/>
  <c r="F42" i="5"/>
  <c r="J42" i="5" s="1"/>
  <c r="F48" i="5"/>
  <c r="J48" i="5" s="1"/>
  <c r="I48" i="5"/>
  <c r="F49" i="5"/>
  <c r="I49" i="5"/>
  <c r="J49" i="5"/>
  <c r="F50" i="5"/>
  <c r="J50" i="5" s="1"/>
  <c r="I50" i="5"/>
  <c r="F51" i="5"/>
  <c r="J51" i="5" s="1"/>
  <c r="I51" i="5"/>
  <c r="I38" i="5"/>
  <c r="F38" i="5"/>
  <c r="J38" i="5" s="1"/>
  <c r="I30" i="5" l="1"/>
  <c r="F30" i="5"/>
  <c r="J30" i="5" s="1"/>
  <c r="I31" i="5"/>
  <c r="F31" i="5"/>
  <c r="J31" i="5" s="1"/>
  <c r="I29" i="5"/>
  <c r="J29" i="5"/>
  <c r="I28" i="5"/>
  <c r="J28" i="5"/>
  <c r="I9" i="5" l="1"/>
  <c r="F9" i="5"/>
  <c r="I58" i="5" l="1"/>
  <c r="F58" i="5"/>
  <c r="J58" i="5" s="1"/>
  <c r="I57" i="5"/>
  <c r="F57" i="5"/>
  <c r="J57" i="5" s="1"/>
  <c r="I56" i="5"/>
  <c r="F56" i="5"/>
  <c r="J56" i="5" s="1"/>
  <c r="I55" i="5"/>
  <c r="F55" i="5"/>
  <c r="J55" i="5" s="1"/>
  <c r="I54" i="5"/>
  <c r="F54" i="5"/>
  <c r="J54" i="5" s="1"/>
  <c r="I53" i="5"/>
  <c r="F53" i="5"/>
  <c r="J53" i="5" s="1"/>
  <c r="I52" i="5"/>
  <c r="F52" i="5"/>
  <c r="J52" i="5" s="1"/>
  <c r="I32" i="5" l="1"/>
  <c r="F32" i="5"/>
  <c r="J32" i="5" s="1"/>
  <c r="I27" i="5"/>
  <c r="J27" i="5"/>
  <c r="I26" i="5"/>
  <c r="J26" i="5"/>
  <c r="I25" i="5"/>
  <c r="J25" i="5"/>
  <c r="I24" i="5"/>
  <c r="J24" i="5"/>
  <c r="I23" i="5"/>
  <c r="J23" i="5"/>
  <c r="I22" i="5"/>
  <c r="J22" i="5"/>
  <c r="I21" i="5"/>
  <c r="J21" i="5"/>
  <c r="I20" i="5"/>
  <c r="J20" i="5"/>
  <c r="F8" i="5" l="1"/>
  <c r="J8" i="5" s="1"/>
  <c r="J9" i="5"/>
  <c r="I8" i="5"/>
  <c r="F6" i="5"/>
  <c r="J6" i="5" s="1"/>
  <c r="I6" i="5"/>
  <c r="I7" i="5" l="1"/>
  <c r="F7" i="5"/>
  <c r="J7" i="5" s="1"/>
  <c r="F5" i="5"/>
  <c r="I5" i="5"/>
  <c r="F61" i="5" l="1"/>
  <c r="J5" i="5"/>
  <c r="J61" i="5" l="1"/>
</calcChain>
</file>

<file path=xl/sharedStrings.xml><?xml version="1.0" encoding="utf-8"?>
<sst xmlns="http://schemas.openxmlformats.org/spreadsheetml/2006/main" count="418" uniqueCount="85">
  <si>
    <t>Інформація про використання благодійних пожертв від фізичних та юридичних осіб</t>
  </si>
  <si>
    <t>Період</t>
  </si>
  <si>
    <t>Найменування юридичної особи(або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</si>
  <si>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</si>
  <si>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 грошовій формі, тис.грн.</t>
  </si>
  <si>
    <t>Перелік товарів і послуг в натуральнній формі</t>
  </si>
  <si>
    <t>Всього товарів і послуг в натуральній формі</t>
  </si>
  <si>
    <t>Використання закладом охорони здоров'я благодійних пожертв, отриманих у грошовій та натуральній(товари і послуги) формі</t>
  </si>
  <si>
    <t>Сума, тис.грн.</t>
  </si>
  <si>
    <t>Перелік використаних товарів та послуг у натуральній формі</t>
  </si>
  <si>
    <t>Сума, тис. грн.</t>
  </si>
  <si>
    <t>Залишок невикорастаних грошових коштів, товарів та послуг на кінець звітного періоду, тис. грн.</t>
  </si>
  <si>
    <t>Благодійний фонд Здоров'я</t>
  </si>
  <si>
    <t>-</t>
  </si>
  <si>
    <t>В натуральній формі (товари і послуги), тис.грн.</t>
  </si>
  <si>
    <t>Напрямки використання у грошовій формі (стаття витрат)</t>
  </si>
  <si>
    <t>січень</t>
  </si>
  <si>
    <t>лютий</t>
  </si>
  <si>
    <t>березень</t>
  </si>
  <si>
    <t>Директор</t>
  </si>
  <si>
    <t>(підпис)</t>
  </si>
  <si>
    <t>Головний бухгалтер</t>
  </si>
  <si>
    <t>Бухгалтер</t>
  </si>
  <si>
    <t>Благодійна допомога від фіз.осіб</t>
  </si>
  <si>
    <r>
      <t xml:space="preserve">     </t>
    </r>
    <r>
      <rPr>
        <u/>
        <sz val="12"/>
        <color indexed="8"/>
        <rFont val="Times New Roman"/>
        <family val="1"/>
        <charset val="204"/>
      </rPr>
      <t xml:space="preserve">      Валентина ПОЛУЛЯХ        </t>
    </r>
  </si>
  <si>
    <r>
      <t xml:space="preserve">    </t>
    </r>
    <r>
      <rPr>
        <u/>
        <sz val="12"/>
        <color indexed="8"/>
        <rFont val="Times New Roman"/>
        <family val="1"/>
        <charset val="204"/>
      </rPr>
      <t xml:space="preserve">        Світлана ПАЩЕНКО       </t>
    </r>
    <r>
      <rPr>
        <sz val="12"/>
        <color indexed="8"/>
        <rFont val="Times New Roman"/>
        <family val="1"/>
        <charset val="204"/>
      </rPr>
      <t xml:space="preserve"> </t>
    </r>
  </si>
  <si>
    <r>
      <t xml:space="preserve">      </t>
    </r>
    <r>
      <rPr>
        <u/>
        <sz val="12"/>
        <color indexed="8"/>
        <rFont val="Times New Roman"/>
        <family val="1"/>
        <charset val="204"/>
      </rPr>
      <t xml:space="preserve">     Ірина ЖИЦЬКА                </t>
    </r>
  </si>
  <si>
    <r>
      <t xml:space="preserve">КНП" Павлоградська  лікарня інтенсивного лікування" ПМР" </t>
    </r>
    <r>
      <rPr>
        <b/>
        <sz val="14"/>
        <color indexed="8"/>
        <rFont val="Times New Roman"/>
        <family val="1"/>
        <charset val="204"/>
      </rPr>
      <t xml:space="preserve">за І квартал </t>
    </r>
    <r>
      <rPr>
        <sz val="14"/>
        <color indexed="8"/>
        <rFont val="Times New Roman"/>
        <family val="1"/>
        <charset val="204"/>
      </rPr>
      <t>2024 року</t>
    </r>
  </si>
  <si>
    <t>Новокаїн р-р д/ін. 0,5% 200мл фл.</t>
  </si>
  <si>
    <t>Димексид 100 мл</t>
  </si>
  <si>
    <t xml:space="preserve">Панангін 10,0 №5 </t>
  </si>
  <si>
    <t>Дібазол р-н д/ін. 10мг/мл 5мл амп.№10</t>
  </si>
  <si>
    <t>Преднізалон р-р 30мг амп. 1 мл № 3</t>
  </si>
  <si>
    <t>Омез капс.20мг №30</t>
  </si>
  <si>
    <t>Дренаж лапароскопічний Fr14</t>
  </si>
  <si>
    <t xml:space="preserve">Мундштуки Drager Аlcotest </t>
  </si>
  <si>
    <t>Мило рідке 5л</t>
  </si>
  <si>
    <t>Презервативи латексні з лубрикантом, синій/золотий, 53мм</t>
  </si>
  <si>
    <t>Експрес-тест/ВІЛ-1.2.0/Швидка відповідь</t>
  </si>
  <si>
    <t>Благодійна допомога від БО "Благодійне товариство "МЕРЕЖА 100% Життя Дніпро"</t>
  </si>
  <si>
    <t>Люк каналізаційний</t>
  </si>
  <si>
    <t>Люк дорожний</t>
  </si>
  <si>
    <t xml:space="preserve">Гелій 99.999% 40л 5.6м3 </t>
  </si>
  <si>
    <t xml:space="preserve">Швидкий тест для виявлення антитіл до вірусу імунодеф/людини (ВІЛ) </t>
  </si>
  <si>
    <t xml:space="preserve">Швидкий тест на 6 наркотиків, тест-панель, сеча (МОР, BAR, AMP,MET, BZO, MTD) </t>
  </si>
  <si>
    <t>Благодійна допомога від Міжнародний благодійний фонд "Альянс громадського здоров'я"</t>
  </si>
  <si>
    <t xml:space="preserve">Зонд інтубаційний для дренування тонкого кишківника Fr 18, L 3000мм </t>
  </si>
  <si>
    <t>Ультразвукова діагностична система SonoBook 6 у складі: Трансвагінальний датчик Е6-V, Конвексний датчик С3-V, Лінійний датчик L7-V, Фазовий датчик Р2-V, Базова мобільна стійка для CHISON , Адаптер для</t>
  </si>
  <si>
    <t>Благодійна допомога від БО "Всеукраїнська мережа людей, які живуть з ВІЛ/СНІД"</t>
  </si>
  <si>
    <t>Клавіатура з маніпулятором к/в</t>
  </si>
  <si>
    <t>Монітор LG к/в</t>
  </si>
  <si>
    <t>Монітор Samsung к/в</t>
  </si>
  <si>
    <t>Системний блок НР к/в</t>
  </si>
  <si>
    <t>Штори рулонні</t>
  </si>
  <si>
    <t>Дзеркало настінне</t>
  </si>
  <si>
    <t>Дозиметр термолюмінісцентний ДТУ-01</t>
  </si>
  <si>
    <t>Розробка проектно-кошторисної документації: ʼРеконструкція медичної лабораторії з клініко-діагностичним, біохімічним та бактеріологічним відділами на першому поверсі БЛОК Бʼ</t>
  </si>
  <si>
    <t>Ходунки крокуючі</t>
  </si>
  <si>
    <t>Благодійна допомога від</t>
  </si>
  <si>
    <t>Підставка під стерилізатор типу ГП</t>
  </si>
  <si>
    <t>Вішалка настінна к/в</t>
  </si>
  <si>
    <t>Комод пластиковий</t>
  </si>
  <si>
    <t>Пароочисник Karher</t>
  </si>
  <si>
    <t>Підставка для взуття</t>
  </si>
  <si>
    <t>Пуф мʼякий</t>
  </si>
  <si>
    <t>Тумба офісна к/в</t>
  </si>
  <si>
    <t>Шафа к/в</t>
  </si>
  <si>
    <t>Шафа офісна к/в</t>
  </si>
  <si>
    <t>Ваги торгові Grunhelm GSC</t>
  </si>
  <si>
    <t>Послуга з охорони у січні 2024р.</t>
  </si>
  <si>
    <t>Технічне обслуговування та поточний ремонт автомобіля УАЗ 3741 АЕ3389ВХ</t>
  </si>
  <si>
    <t>Послуги з оплати за навчання за програмою спеціальної підготовки</t>
  </si>
  <si>
    <t>Послуги централізованого спостереження за станом тривожної сигналізації та реагування ГШРПЦО на відповідні сигнали на об'єкті</t>
  </si>
  <si>
    <t>Послуги охорони у лютому 2024р.</t>
  </si>
  <si>
    <t>Послуга з поточного ремонту машини термозварювальної PMS Steri Seal інв.№ 10470576</t>
  </si>
  <si>
    <t>Послуга з ремонту і технічного обслуговування мототранспортних засобів і супутнього обладнання та супутні послуги Ремонт Peugeot Boxer АЕ40-76ТО</t>
  </si>
  <si>
    <t>Послуги з поточного ремонт автомобіля УАЗ 3741 АЕ33-89ВХ</t>
  </si>
  <si>
    <t>Послуги з ремонту пральної машини автомат Ariston інв.№ 10480275</t>
  </si>
  <si>
    <t>Функціональне навчання у сфері цивільного захисту</t>
  </si>
  <si>
    <t>Послуги діагностики та дефектації апарату ШВЛ Amoul T7</t>
  </si>
  <si>
    <t>Послуги діагностики та дефектації стерилізатора парового ГК-100 зав.№0513012 та №0713018</t>
  </si>
  <si>
    <t>Послуги охорони у березні 2024р.</t>
  </si>
  <si>
    <t>Послуги з навчання Правил охорони праці під час експлуатації обладнання, що працює під тиском</t>
  </si>
  <si>
    <t>Благодійна допомога від проекту "Зміцнення ресурсів для сталого розвитку приймаючих громад на сході України"</t>
  </si>
  <si>
    <t>Захисні огорожі по типу HESCO або аналог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</si>
</sst>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 applyFill="0" applyProtection="0"/>
  </cellStyleXfs>
  <cellXfs count="37">
    <xf numFmtId="0" fontId="0" fillId="0" borderId="0" xfId="0"/>
    <xf numFmtId="0" fontId="4" fillId="0" borderId="0" xfId="0" applyFont="1"/>
    <xf numFmtId="2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6" fillId="0" borderId="1" xfId="0" quotePrefix="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2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8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/>
    <xf numFmtId="4" fontId="4" fillId="0" borderId="0" xfId="0" applyNumberFormat="1" applyFont="1"/>
    <xf numFmtId="0" fontId="4" fillId="0" borderId="0" xfId="0" applyFont="1" applyAlignment="1">
      <alignment vertical="center"/>
    </xf>
    <xf numFmtId="0" fontId="7" fillId="0" borderId="9" xfId="0" applyFont="1" applyFill="1" applyBorder="1" applyAlignment="1" applyProtection="1">
      <alignment vertical="center" wrapText="1"/>
    </xf>
    <xf numFmtId="0" fontId="4" fillId="0" borderId="9" xfId="1" applyFont="1" applyFill="1" applyBorder="1" applyAlignment="1" applyProtection="1">
      <alignment vertical="center" wrapText="1"/>
    </xf>
    <xf numFmtId="2" fontId="7" fillId="0" borderId="9" xfId="0" applyNumberFormat="1" applyFont="1" applyFill="1" applyBorder="1" applyAlignment="1" applyProtection="1">
      <alignment vertical="center" wrapText="1"/>
    </xf>
    <xf numFmtId="2" fontId="4" fillId="0" borderId="9" xfId="0" applyNumberFormat="1" applyFont="1" applyFill="1" applyBorder="1" applyAlignment="1" applyProtection="1">
      <alignment vertical="center" wrapText="1"/>
    </xf>
    <xf numFmtId="2" fontId="7" fillId="0" borderId="9" xfId="0" applyNumberFormat="1" applyFont="1" applyFill="1" applyBorder="1" applyAlignment="1" applyProtection="1">
      <alignment vertical="center"/>
    </xf>
    <xf numFmtId="4" fontId="4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abSelected="1" view="pageBreakPreview" topLeftCell="A55" zoomScale="75" zoomScaleNormal="75" zoomScaleSheetLayoutView="75" workbookViewId="0">
      <selection activeCell="H62" sqref="H62"/>
    </sheetView>
  </sheetViews>
  <sheetFormatPr defaultRowHeight="25.5" customHeight="1" x14ac:dyDescent="0.25"/>
  <cols>
    <col min="1" max="1" width="11.5703125" style="16" customWidth="1"/>
    <col min="2" max="2" width="20.5703125" style="1" customWidth="1"/>
    <col min="3" max="3" width="11.42578125" style="1" customWidth="1"/>
    <col min="4" max="4" width="15.7109375" style="15" customWidth="1"/>
    <col min="5" max="5" width="61" style="1" customWidth="1"/>
    <col min="6" max="6" width="16.7109375" style="1" customWidth="1"/>
    <col min="7" max="7" width="15.5703125" style="1" customWidth="1"/>
    <col min="8" max="8" width="11.5703125" style="1" customWidth="1"/>
    <col min="9" max="9" width="62.140625" style="1" customWidth="1"/>
    <col min="10" max="10" width="14.5703125" style="1" customWidth="1"/>
    <col min="11" max="11" width="17.7109375" style="1" customWidth="1"/>
    <col min="12" max="16384" width="9.140625" style="1"/>
  </cols>
  <sheetData>
    <row r="1" spans="1:20" ht="25.5" customHeight="1" x14ac:dyDescent="0.3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"/>
      <c r="M1" s="3"/>
      <c r="N1" s="3"/>
      <c r="O1" s="3"/>
      <c r="P1" s="3"/>
      <c r="Q1" s="3"/>
      <c r="R1" s="3"/>
      <c r="S1" s="3"/>
      <c r="T1" s="3"/>
    </row>
    <row r="2" spans="1:20" ht="25.5" customHeight="1" x14ac:dyDescent="0.3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"/>
      <c r="M2" s="3"/>
      <c r="N2" s="3"/>
      <c r="O2" s="3"/>
      <c r="P2" s="3"/>
      <c r="Q2" s="3"/>
      <c r="R2" s="3"/>
      <c r="S2" s="3"/>
      <c r="T2" s="3"/>
    </row>
    <row r="3" spans="1:20" ht="39.75" customHeight="1" x14ac:dyDescent="0.25">
      <c r="A3" s="32" t="s">
        <v>1</v>
      </c>
      <c r="B3" s="28" t="s">
        <v>2</v>
      </c>
      <c r="C3" s="34" t="s">
        <v>3</v>
      </c>
      <c r="D3" s="35"/>
      <c r="E3" s="36"/>
      <c r="F3" s="28" t="s">
        <v>6</v>
      </c>
      <c r="G3" s="34" t="s">
        <v>7</v>
      </c>
      <c r="H3" s="35"/>
      <c r="I3" s="35"/>
      <c r="J3" s="36"/>
      <c r="K3" s="28" t="s">
        <v>11</v>
      </c>
    </row>
    <row r="4" spans="1:20" ht="95.25" customHeight="1" x14ac:dyDescent="0.25">
      <c r="A4" s="33"/>
      <c r="B4" s="29"/>
      <c r="C4" s="4" t="s">
        <v>4</v>
      </c>
      <c r="D4" s="12" t="s">
        <v>14</v>
      </c>
      <c r="E4" s="4" t="s">
        <v>5</v>
      </c>
      <c r="F4" s="29"/>
      <c r="G4" s="4" t="s">
        <v>15</v>
      </c>
      <c r="H4" s="4" t="s">
        <v>8</v>
      </c>
      <c r="I4" s="4" t="s">
        <v>9</v>
      </c>
      <c r="J4" s="4" t="s">
        <v>10</v>
      </c>
      <c r="K4" s="29"/>
    </row>
    <row r="5" spans="1:20" ht="31.5" x14ac:dyDescent="0.25">
      <c r="A5" s="6" t="s">
        <v>16</v>
      </c>
      <c r="B5" s="5" t="s">
        <v>12</v>
      </c>
      <c r="C5" s="6" t="s">
        <v>13</v>
      </c>
      <c r="D5" s="22">
        <v>5.2</v>
      </c>
      <c r="E5" s="17" t="s">
        <v>40</v>
      </c>
      <c r="F5" s="2">
        <f>SUM(D5)</f>
        <v>5.2</v>
      </c>
      <c r="G5" s="6" t="s">
        <v>13</v>
      </c>
      <c r="H5" s="6" t="s">
        <v>13</v>
      </c>
      <c r="I5" s="7" t="str">
        <f t="shared" ref="I5:I9" si="0">E5</f>
        <v>Люк каналізаційний</v>
      </c>
      <c r="J5" s="2">
        <f t="shared" ref="J5:J9" si="1">F5</f>
        <v>5.2</v>
      </c>
      <c r="K5" s="6" t="s">
        <v>13</v>
      </c>
    </row>
    <row r="6" spans="1:20" ht="31.5" x14ac:dyDescent="0.25">
      <c r="A6" s="6" t="s">
        <v>16</v>
      </c>
      <c r="B6" s="5" t="s">
        <v>12</v>
      </c>
      <c r="C6" s="6" t="s">
        <v>13</v>
      </c>
      <c r="D6" s="22">
        <v>9.11</v>
      </c>
      <c r="E6" s="17" t="s">
        <v>41</v>
      </c>
      <c r="F6" s="2">
        <f>SUM(D6)</f>
        <v>9.11</v>
      </c>
      <c r="G6" s="6" t="s">
        <v>13</v>
      </c>
      <c r="H6" s="6" t="s">
        <v>13</v>
      </c>
      <c r="I6" s="7" t="str">
        <f t="shared" ref="I6" si="2">E6</f>
        <v>Люк дорожний</v>
      </c>
      <c r="J6" s="2">
        <f t="shared" ref="J6" si="3">F6</f>
        <v>9.11</v>
      </c>
      <c r="K6" s="6" t="s">
        <v>13</v>
      </c>
    </row>
    <row r="7" spans="1:20" ht="31.5" x14ac:dyDescent="0.25">
      <c r="A7" s="6" t="s">
        <v>16</v>
      </c>
      <c r="B7" s="5" t="s">
        <v>12</v>
      </c>
      <c r="C7" s="6" t="s">
        <v>13</v>
      </c>
      <c r="D7" s="22">
        <v>13.2</v>
      </c>
      <c r="E7" s="17" t="s">
        <v>42</v>
      </c>
      <c r="F7" s="2">
        <f>SUM(D7)</f>
        <v>13.2</v>
      </c>
      <c r="G7" s="6" t="s">
        <v>13</v>
      </c>
      <c r="H7" s="6" t="s">
        <v>13</v>
      </c>
      <c r="I7" s="7" t="str">
        <f t="shared" si="0"/>
        <v xml:space="preserve">Гелій 99.999% 40л 5.6м3 </v>
      </c>
      <c r="J7" s="2">
        <f t="shared" si="1"/>
        <v>13.2</v>
      </c>
      <c r="K7" s="6" t="s">
        <v>13</v>
      </c>
    </row>
    <row r="8" spans="1:20" ht="31.5" x14ac:dyDescent="0.25">
      <c r="A8" s="6" t="s">
        <v>16</v>
      </c>
      <c r="B8" s="5" t="s">
        <v>12</v>
      </c>
      <c r="C8" s="6" t="s">
        <v>13</v>
      </c>
      <c r="D8" s="22">
        <v>4.4800000000000004</v>
      </c>
      <c r="E8" s="17" t="s">
        <v>69</v>
      </c>
      <c r="F8" s="2">
        <f t="shared" ref="F8:F9" si="4">SUM(D8)</f>
        <v>4.4800000000000004</v>
      </c>
      <c r="G8" s="6" t="s">
        <v>13</v>
      </c>
      <c r="H8" s="6" t="s">
        <v>13</v>
      </c>
      <c r="I8" s="7" t="str">
        <f t="shared" si="0"/>
        <v>Послуга з охорони у січні 2024р.</v>
      </c>
      <c r="J8" s="2">
        <f t="shared" si="1"/>
        <v>4.4800000000000004</v>
      </c>
      <c r="K8" s="6" t="s">
        <v>13</v>
      </c>
    </row>
    <row r="9" spans="1:20" ht="31.5" x14ac:dyDescent="0.25">
      <c r="A9" s="6" t="s">
        <v>16</v>
      </c>
      <c r="B9" s="5" t="s">
        <v>12</v>
      </c>
      <c r="C9" s="6" t="s">
        <v>13</v>
      </c>
      <c r="D9" s="22">
        <v>27.655950000000001</v>
      </c>
      <c r="E9" s="17" t="s">
        <v>70</v>
      </c>
      <c r="F9" s="2">
        <f t="shared" si="4"/>
        <v>27.655950000000001</v>
      </c>
      <c r="G9" s="6" t="s">
        <v>13</v>
      </c>
      <c r="H9" s="6" t="s">
        <v>13</v>
      </c>
      <c r="I9" s="7" t="str">
        <f t="shared" si="0"/>
        <v>Технічне обслуговування та поточний ремонт автомобіля УАЗ 3741 АЕ3389ВХ</v>
      </c>
      <c r="J9" s="2">
        <f t="shared" si="1"/>
        <v>27.655950000000001</v>
      </c>
      <c r="K9" s="6" t="s">
        <v>13</v>
      </c>
    </row>
    <row r="10" spans="1:20" ht="94.5" x14ac:dyDescent="0.25">
      <c r="A10" s="6" t="s">
        <v>16</v>
      </c>
      <c r="B10" s="5" t="s">
        <v>39</v>
      </c>
      <c r="C10" s="6" t="s">
        <v>13</v>
      </c>
      <c r="D10" s="22">
        <v>3.65686</v>
      </c>
      <c r="E10" s="17" t="s">
        <v>43</v>
      </c>
      <c r="F10" s="2">
        <f t="shared" ref="F10:F19" si="5">SUM(D10)</f>
        <v>3.65686</v>
      </c>
      <c r="G10" s="6" t="s">
        <v>13</v>
      </c>
      <c r="H10" s="6" t="s">
        <v>13</v>
      </c>
      <c r="I10" s="7" t="str">
        <f t="shared" ref="I10:I19" si="6">E10</f>
        <v xml:space="preserve">Швидкий тест для виявлення антитіл до вірусу імунодеф/людини (ВІЛ) </v>
      </c>
      <c r="J10" s="2">
        <f t="shared" ref="J10:J19" si="7">F10</f>
        <v>3.65686</v>
      </c>
      <c r="K10" s="6" t="s">
        <v>13</v>
      </c>
    </row>
    <row r="11" spans="1:20" ht="94.5" x14ac:dyDescent="0.25">
      <c r="A11" s="6" t="s">
        <v>16</v>
      </c>
      <c r="B11" s="5" t="s">
        <v>39</v>
      </c>
      <c r="C11" s="6" t="s">
        <v>13</v>
      </c>
      <c r="D11" s="22">
        <v>0.38397000000000003</v>
      </c>
      <c r="E11" s="17" t="s">
        <v>38</v>
      </c>
      <c r="F11" s="2">
        <f t="shared" si="5"/>
        <v>0.38397000000000003</v>
      </c>
      <c r="G11" s="6" t="s">
        <v>13</v>
      </c>
      <c r="H11" s="6" t="s">
        <v>13</v>
      </c>
      <c r="I11" s="7" t="str">
        <f t="shared" si="6"/>
        <v>Експрес-тест/ВІЛ-1.2.0/Швидка відповідь</v>
      </c>
      <c r="J11" s="2">
        <f t="shared" si="7"/>
        <v>0.38397000000000003</v>
      </c>
      <c r="K11" s="6" t="s">
        <v>13</v>
      </c>
    </row>
    <row r="12" spans="1:20" ht="110.25" x14ac:dyDescent="0.25">
      <c r="A12" s="6" t="s">
        <v>16</v>
      </c>
      <c r="B12" s="5" t="s">
        <v>45</v>
      </c>
      <c r="C12" s="6" t="s">
        <v>13</v>
      </c>
      <c r="D12" s="22">
        <v>7.88483</v>
      </c>
      <c r="E12" s="18" t="s">
        <v>44</v>
      </c>
      <c r="F12" s="2">
        <f t="shared" si="5"/>
        <v>7.88483</v>
      </c>
      <c r="G12" s="6" t="s">
        <v>13</v>
      </c>
      <c r="H12" s="6" t="s">
        <v>13</v>
      </c>
      <c r="I12" s="7" t="str">
        <f t="shared" si="6"/>
        <v xml:space="preserve">Швидкий тест на 6 наркотиків, тест-панель, сеча (МОР, BAR, AMP,MET, BZO, MTD) </v>
      </c>
      <c r="J12" s="2">
        <f t="shared" si="7"/>
        <v>7.88483</v>
      </c>
      <c r="K12" s="6" t="s">
        <v>13</v>
      </c>
    </row>
    <row r="13" spans="1:20" ht="94.5" x14ac:dyDescent="0.25">
      <c r="A13" s="6" t="s">
        <v>16</v>
      </c>
      <c r="B13" s="5" t="s">
        <v>48</v>
      </c>
      <c r="C13" s="6" t="s">
        <v>13</v>
      </c>
      <c r="D13" s="22">
        <v>824.99987999999996</v>
      </c>
      <c r="E13" s="18" t="s">
        <v>47</v>
      </c>
      <c r="F13" s="2">
        <f t="shared" si="5"/>
        <v>824.99987999999996</v>
      </c>
      <c r="G13" s="6" t="s">
        <v>13</v>
      </c>
      <c r="H13" s="6" t="s">
        <v>13</v>
      </c>
      <c r="I13" s="7" t="str">
        <f t="shared" si="6"/>
        <v>Ультразвукова діагностична система SonoBook 6 у складі: Трансвагінальний датчик Е6-V, Конвексний датчик С3-V, Лінійний датчик L7-V, Фазовий датчик Р2-V, Базова мобільна стійка для CHISON , Адаптер для</v>
      </c>
      <c r="J13" s="2">
        <f t="shared" si="7"/>
        <v>824.99987999999996</v>
      </c>
      <c r="K13" s="6" t="s">
        <v>13</v>
      </c>
    </row>
    <row r="14" spans="1:20" ht="47.25" x14ac:dyDescent="0.25">
      <c r="A14" s="6" t="s">
        <v>16</v>
      </c>
      <c r="B14" s="5" t="s">
        <v>23</v>
      </c>
      <c r="C14" s="6" t="s">
        <v>13</v>
      </c>
      <c r="D14" s="22">
        <v>0.4</v>
      </c>
      <c r="E14" s="17" t="s">
        <v>49</v>
      </c>
      <c r="F14" s="2">
        <f t="shared" si="5"/>
        <v>0.4</v>
      </c>
      <c r="G14" s="6" t="s">
        <v>13</v>
      </c>
      <c r="H14" s="6" t="s">
        <v>13</v>
      </c>
      <c r="I14" s="7" t="str">
        <f t="shared" si="6"/>
        <v>Клавіатура з маніпулятором к/в</v>
      </c>
      <c r="J14" s="2">
        <f t="shared" si="7"/>
        <v>0.4</v>
      </c>
      <c r="K14" s="6" t="s">
        <v>13</v>
      </c>
    </row>
    <row r="15" spans="1:20" ht="47.25" x14ac:dyDescent="0.25">
      <c r="A15" s="6" t="s">
        <v>16</v>
      </c>
      <c r="B15" s="5" t="s">
        <v>23</v>
      </c>
      <c r="C15" s="6" t="s">
        <v>13</v>
      </c>
      <c r="D15" s="22">
        <v>0.8</v>
      </c>
      <c r="E15" s="17" t="s">
        <v>50</v>
      </c>
      <c r="F15" s="2">
        <f t="shared" si="5"/>
        <v>0.8</v>
      </c>
      <c r="G15" s="6" t="s">
        <v>13</v>
      </c>
      <c r="H15" s="6" t="s">
        <v>13</v>
      </c>
      <c r="I15" s="7" t="str">
        <f t="shared" si="6"/>
        <v>Монітор LG к/в</v>
      </c>
      <c r="J15" s="2">
        <f t="shared" si="7"/>
        <v>0.8</v>
      </c>
      <c r="K15" s="6" t="s">
        <v>13</v>
      </c>
    </row>
    <row r="16" spans="1:20" ht="47.25" x14ac:dyDescent="0.25">
      <c r="A16" s="6" t="s">
        <v>16</v>
      </c>
      <c r="B16" s="5" t="s">
        <v>23</v>
      </c>
      <c r="C16" s="6" t="s">
        <v>13</v>
      </c>
      <c r="D16" s="22">
        <v>0.8</v>
      </c>
      <c r="E16" s="17" t="s">
        <v>51</v>
      </c>
      <c r="F16" s="2">
        <f t="shared" si="5"/>
        <v>0.8</v>
      </c>
      <c r="G16" s="6" t="s">
        <v>13</v>
      </c>
      <c r="H16" s="6" t="s">
        <v>13</v>
      </c>
      <c r="I16" s="7" t="str">
        <f t="shared" si="6"/>
        <v>Монітор Samsung к/в</v>
      </c>
      <c r="J16" s="2">
        <f t="shared" si="7"/>
        <v>0.8</v>
      </c>
      <c r="K16" s="6" t="s">
        <v>13</v>
      </c>
    </row>
    <row r="17" spans="1:11" ht="47.25" x14ac:dyDescent="0.25">
      <c r="A17" s="6" t="s">
        <v>16</v>
      </c>
      <c r="B17" s="5" t="s">
        <v>23</v>
      </c>
      <c r="C17" s="6" t="s">
        <v>13</v>
      </c>
      <c r="D17" s="22">
        <v>2</v>
      </c>
      <c r="E17" s="17" t="s">
        <v>52</v>
      </c>
      <c r="F17" s="2">
        <f t="shared" si="5"/>
        <v>2</v>
      </c>
      <c r="G17" s="6" t="s">
        <v>13</v>
      </c>
      <c r="H17" s="6" t="s">
        <v>13</v>
      </c>
      <c r="I17" s="7" t="str">
        <f t="shared" si="6"/>
        <v>Системний блок НР к/в</v>
      </c>
      <c r="J17" s="2">
        <f t="shared" si="7"/>
        <v>2</v>
      </c>
      <c r="K17" s="6" t="s">
        <v>13</v>
      </c>
    </row>
    <row r="18" spans="1:11" ht="47.25" x14ac:dyDescent="0.25">
      <c r="A18" s="6" t="s">
        <v>16</v>
      </c>
      <c r="B18" s="5" t="s">
        <v>23</v>
      </c>
      <c r="C18" s="6" t="s">
        <v>13</v>
      </c>
      <c r="D18" s="22">
        <v>45</v>
      </c>
      <c r="E18" s="18" t="s">
        <v>53</v>
      </c>
      <c r="F18" s="2">
        <f t="shared" si="5"/>
        <v>45</v>
      </c>
      <c r="G18" s="6" t="s">
        <v>13</v>
      </c>
      <c r="H18" s="6" t="s">
        <v>13</v>
      </c>
      <c r="I18" s="7" t="str">
        <f t="shared" si="6"/>
        <v>Штори рулонні</v>
      </c>
      <c r="J18" s="2">
        <f t="shared" si="7"/>
        <v>45</v>
      </c>
      <c r="K18" s="6" t="s">
        <v>13</v>
      </c>
    </row>
    <row r="19" spans="1:11" ht="47.25" x14ac:dyDescent="0.25">
      <c r="A19" s="6" t="s">
        <v>16</v>
      </c>
      <c r="B19" s="5" t="s">
        <v>23</v>
      </c>
      <c r="C19" s="6" t="s">
        <v>13</v>
      </c>
      <c r="D19" s="22">
        <v>10</v>
      </c>
      <c r="E19" s="18" t="s">
        <v>54</v>
      </c>
      <c r="F19" s="2">
        <f t="shared" si="5"/>
        <v>10</v>
      </c>
      <c r="G19" s="6" t="s">
        <v>13</v>
      </c>
      <c r="H19" s="6" t="s">
        <v>13</v>
      </c>
      <c r="I19" s="7" t="str">
        <f t="shared" si="6"/>
        <v>Дзеркало настінне</v>
      </c>
      <c r="J19" s="2">
        <f t="shared" si="7"/>
        <v>10</v>
      </c>
      <c r="K19" s="6" t="s">
        <v>13</v>
      </c>
    </row>
    <row r="20" spans="1:11" ht="31.5" x14ac:dyDescent="0.25">
      <c r="A20" s="6" t="s">
        <v>17</v>
      </c>
      <c r="B20" s="5" t="s">
        <v>12</v>
      </c>
      <c r="C20" s="6" t="s">
        <v>13</v>
      </c>
      <c r="D20" s="22">
        <v>3.0914099999999998</v>
      </c>
      <c r="E20" s="17" t="s">
        <v>28</v>
      </c>
      <c r="F20" s="23">
        <f>SUM(D20)</f>
        <v>3.0914099999999998</v>
      </c>
      <c r="G20" s="6" t="s">
        <v>13</v>
      </c>
      <c r="H20" s="6" t="s">
        <v>13</v>
      </c>
      <c r="I20" s="7" t="str">
        <f t="shared" ref="I20:I37" si="8">E20</f>
        <v>Новокаїн р-р д/ін. 0,5% 200мл фл.</v>
      </c>
      <c r="J20" s="2">
        <f t="shared" ref="J20:J37" si="9">F20</f>
        <v>3.0914099999999998</v>
      </c>
      <c r="K20" s="6" t="s">
        <v>13</v>
      </c>
    </row>
    <row r="21" spans="1:11" ht="31.5" x14ac:dyDescent="0.25">
      <c r="A21" s="6" t="s">
        <v>17</v>
      </c>
      <c r="B21" s="5" t="s">
        <v>12</v>
      </c>
      <c r="C21" s="6" t="s">
        <v>13</v>
      </c>
      <c r="D21" s="22">
        <v>3.0209899999999998</v>
      </c>
      <c r="E21" s="17" t="s">
        <v>28</v>
      </c>
      <c r="F21" s="23">
        <f t="shared" ref="F21:F38" si="10">SUM(D21)</f>
        <v>3.0209899999999998</v>
      </c>
      <c r="G21" s="6" t="s">
        <v>13</v>
      </c>
      <c r="H21" s="6" t="s">
        <v>13</v>
      </c>
      <c r="I21" s="7" t="str">
        <f t="shared" si="8"/>
        <v>Новокаїн р-р д/ін. 0,5% 200мл фл.</v>
      </c>
      <c r="J21" s="2">
        <f t="shared" si="9"/>
        <v>3.0209899999999998</v>
      </c>
      <c r="K21" s="6" t="s">
        <v>13</v>
      </c>
    </row>
    <row r="22" spans="1:11" ht="31.5" x14ac:dyDescent="0.25">
      <c r="A22" s="6" t="s">
        <v>17</v>
      </c>
      <c r="B22" s="5" t="s">
        <v>12</v>
      </c>
      <c r="C22" s="6" t="s">
        <v>13</v>
      </c>
      <c r="D22" s="22">
        <v>2.1019999999999999</v>
      </c>
      <c r="E22" s="17" t="s">
        <v>29</v>
      </c>
      <c r="F22" s="23">
        <f t="shared" si="10"/>
        <v>2.1019999999999999</v>
      </c>
      <c r="G22" s="6" t="s">
        <v>13</v>
      </c>
      <c r="H22" s="6" t="s">
        <v>13</v>
      </c>
      <c r="I22" s="7" t="str">
        <f t="shared" si="8"/>
        <v>Димексид 100 мл</v>
      </c>
      <c r="J22" s="2">
        <f t="shared" si="9"/>
        <v>2.1019999999999999</v>
      </c>
      <c r="K22" s="6" t="s">
        <v>13</v>
      </c>
    </row>
    <row r="23" spans="1:11" ht="31.5" x14ac:dyDescent="0.25">
      <c r="A23" s="6" t="s">
        <v>17</v>
      </c>
      <c r="B23" s="5" t="s">
        <v>12</v>
      </c>
      <c r="C23" s="6" t="s">
        <v>13</v>
      </c>
      <c r="D23" s="22">
        <v>0.28710000000000002</v>
      </c>
      <c r="E23" s="17" t="s">
        <v>30</v>
      </c>
      <c r="F23" s="23">
        <f t="shared" si="10"/>
        <v>0.28710000000000002</v>
      </c>
      <c r="G23" s="6" t="s">
        <v>13</v>
      </c>
      <c r="H23" s="6" t="s">
        <v>13</v>
      </c>
      <c r="I23" s="7" t="str">
        <f t="shared" si="8"/>
        <v xml:space="preserve">Панангін 10,0 №5 </v>
      </c>
      <c r="J23" s="2">
        <f t="shared" si="9"/>
        <v>0.28710000000000002</v>
      </c>
      <c r="K23" s="6" t="s">
        <v>13</v>
      </c>
    </row>
    <row r="24" spans="1:11" ht="31.5" x14ac:dyDescent="0.25">
      <c r="A24" s="6" t="s">
        <v>17</v>
      </c>
      <c r="B24" s="5" t="s">
        <v>12</v>
      </c>
      <c r="C24" s="6" t="s">
        <v>13</v>
      </c>
      <c r="D24" s="22">
        <v>0.8024</v>
      </c>
      <c r="E24" s="17" t="s">
        <v>31</v>
      </c>
      <c r="F24" s="23">
        <f t="shared" si="10"/>
        <v>0.8024</v>
      </c>
      <c r="G24" s="6" t="s">
        <v>13</v>
      </c>
      <c r="H24" s="6" t="s">
        <v>13</v>
      </c>
      <c r="I24" s="7" t="str">
        <f>E24</f>
        <v>Дібазол р-н д/ін. 10мг/мл 5мл амп.№10</v>
      </c>
      <c r="J24" s="2">
        <f>F24</f>
        <v>0.8024</v>
      </c>
      <c r="K24" s="6" t="s">
        <v>13</v>
      </c>
    </row>
    <row r="25" spans="1:11" ht="31.5" x14ac:dyDescent="0.25">
      <c r="A25" s="6" t="s">
        <v>17</v>
      </c>
      <c r="B25" s="5" t="s">
        <v>12</v>
      </c>
      <c r="C25" s="6" t="s">
        <v>13</v>
      </c>
      <c r="D25" s="22">
        <v>0.4708</v>
      </c>
      <c r="E25" s="17" t="s">
        <v>32</v>
      </c>
      <c r="F25" s="23">
        <f t="shared" si="10"/>
        <v>0.4708</v>
      </c>
      <c r="G25" s="6" t="s">
        <v>13</v>
      </c>
      <c r="H25" s="6" t="s">
        <v>13</v>
      </c>
      <c r="I25" s="7" t="str">
        <f t="shared" ref="I25:J25" si="11">E25</f>
        <v>Преднізалон р-р 30мг амп. 1 мл № 3</v>
      </c>
      <c r="J25" s="2">
        <f t="shared" si="11"/>
        <v>0.4708</v>
      </c>
      <c r="K25" s="6" t="s">
        <v>13</v>
      </c>
    </row>
    <row r="26" spans="1:11" ht="31.5" x14ac:dyDescent="0.25">
      <c r="A26" s="6" t="s">
        <v>17</v>
      </c>
      <c r="B26" s="5" t="s">
        <v>12</v>
      </c>
      <c r="C26" s="6" t="s">
        <v>13</v>
      </c>
      <c r="D26" s="22">
        <v>0.15859999999999999</v>
      </c>
      <c r="E26" s="17" t="s">
        <v>33</v>
      </c>
      <c r="F26" s="23">
        <f t="shared" si="10"/>
        <v>0.15859999999999999</v>
      </c>
      <c r="G26" s="6" t="s">
        <v>13</v>
      </c>
      <c r="H26" s="6" t="s">
        <v>13</v>
      </c>
      <c r="I26" s="7" t="str">
        <f t="shared" si="8"/>
        <v>Омез капс.20мг №30</v>
      </c>
      <c r="J26" s="2">
        <f t="shared" si="9"/>
        <v>0.15859999999999999</v>
      </c>
      <c r="K26" s="6" t="s">
        <v>13</v>
      </c>
    </row>
    <row r="27" spans="1:11" ht="31.5" x14ac:dyDescent="0.25">
      <c r="A27" s="6" t="s">
        <v>17</v>
      </c>
      <c r="B27" s="5" t="s">
        <v>12</v>
      </c>
      <c r="C27" s="6" t="s">
        <v>13</v>
      </c>
      <c r="D27" s="22">
        <v>5.6280000000000001</v>
      </c>
      <c r="E27" s="19" t="s">
        <v>34</v>
      </c>
      <c r="F27" s="23">
        <f t="shared" si="10"/>
        <v>5.6280000000000001</v>
      </c>
      <c r="G27" s="6" t="s">
        <v>13</v>
      </c>
      <c r="H27" s="6" t="s">
        <v>13</v>
      </c>
      <c r="I27" s="7" t="str">
        <f t="shared" si="8"/>
        <v>Дренаж лапароскопічний Fr14</v>
      </c>
      <c r="J27" s="2">
        <f t="shared" si="9"/>
        <v>5.6280000000000001</v>
      </c>
      <c r="K27" s="6" t="s">
        <v>13</v>
      </c>
    </row>
    <row r="28" spans="1:11" ht="31.5" x14ac:dyDescent="0.25">
      <c r="A28" s="6" t="s">
        <v>17</v>
      </c>
      <c r="B28" s="5" t="s">
        <v>12</v>
      </c>
      <c r="C28" s="6" t="s">
        <v>13</v>
      </c>
      <c r="D28" s="22">
        <v>3.8639999999999999</v>
      </c>
      <c r="E28" s="19" t="s">
        <v>35</v>
      </c>
      <c r="F28" s="2">
        <f t="shared" ref="F28" si="12">SUM(D28)</f>
        <v>3.8639999999999999</v>
      </c>
      <c r="G28" s="6" t="s">
        <v>13</v>
      </c>
      <c r="H28" s="6" t="s">
        <v>13</v>
      </c>
      <c r="I28" s="7" t="str">
        <f t="shared" ref="I28" si="13">E28</f>
        <v xml:space="preserve">Мундштуки Drager Аlcotest </v>
      </c>
      <c r="J28" s="2">
        <f t="shared" ref="J28" si="14">F28</f>
        <v>3.8639999999999999</v>
      </c>
      <c r="K28" s="6" t="s">
        <v>13</v>
      </c>
    </row>
    <row r="29" spans="1:11" ht="31.5" x14ac:dyDescent="0.25">
      <c r="A29" s="6" t="s">
        <v>17</v>
      </c>
      <c r="B29" s="5" t="s">
        <v>12</v>
      </c>
      <c r="C29" s="6" t="s">
        <v>13</v>
      </c>
      <c r="D29" s="22">
        <v>1.92</v>
      </c>
      <c r="E29" s="18" t="s">
        <v>36</v>
      </c>
      <c r="F29" s="2">
        <f t="shared" ref="F29:F31" si="15">SUM(D29)</f>
        <v>1.92</v>
      </c>
      <c r="G29" s="6" t="s">
        <v>13</v>
      </c>
      <c r="H29" s="6" t="s">
        <v>13</v>
      </c>
      <c r="I29" s="7" t="str">
        <f t="shared" ref="I29:I31" si="16">E29</f>
        <v>Мило рідке 5л</v>
      </c>
      <c r="J29" s="2">
        <f t="shared" ref="J29:J31" si="17">F29</f>
        <v>1.92</v>
      </c>
      <c r="K29" s="6" t="s">
        <v>13</v>
      </c>
    </row>
    <row r="30" spans="1:11" ht="58.5" customHeight="1" x14ac:dyDescent="0.25">
      <c r="A30" s="6" t="s">
        <v>17</v>
      </c>
      <c r="B30" s="5" t="s">
        <v>12</v>
      </c>
      <c r="C30" s="6" t="s">
        <v>13</v>
      </c>
      <c r="D30" s="22">
        <v>32</v>
      </c>
      <c r="E30" s="19" t="s">
        <v>55</v>
      </c>
      <c r="F30" s="2">
        <f t="shared" ref="F30" si="18">SUM(D30)</f>
        <v>32</v>
      </c>
      <c r="G30" s="6" t="s">
        <v>13</v>
      </c>
      <c r="H30" s="6" t="s">
        <v>13</v>
      </c>
      <c r="I30" s="7" t="str">
        <f t="shared" ref="I30" si="19">E30</f>
        <v>Дозиметр термолюмінісцентний ДТУ-01</v>
      </c>
      <c r="J30" s="2">
        <f t="shared" ref="J30" si="20">F30</f>
        <v>32</v>
      </c>
      <c r="K30" s="6" t="s">
        <v>13</v>
      </c>
    </row>
    <row r="31" spans="1:11" ht="63" x14ac:dyDescent="0.25">
      <c r="A31" s="6" t="s">
        <v>17</v>
      </c>
      <c r="B31" s="5" t="s">
        <v>12</v>
      </c>
      <c r="C31" s="6" t="s">
        <v>13</v>
      </c>
      <c r="D31" s="22">
        <v>10</v>
      </c>
      <c r="E31" s="19" t="s">
        <v>56</v>
      </c>
      <c r="F31" s="2">
        <f t="shared" si="15"/>
        <v>10</v>
      </c>
      <c r="G31" s="6" t="s">
        <v>13</v>
      </c>
      <c r="H31" s="6" t="s">
        <v>13</v>
      </c>
      <c r="I31" s="7" t="str">
        <f t="shared" si="16"/>
        <v>Розробка проектно-кошторисної документації: ʼРеконструкція медичної лабораторії з клініко-діагностичним, біохімічним та бактеріологічним відділами на першому поверсі БЛОК Бʼ</v>
      </c>
      <c r="J31" s="2">
        <f t="shared" si="17"/>
        <v>10</v>
      </c>
      <c r="K31" s="6" t="s">
        <v>13</v>
      </c>
    </row>
    <row r="32" spans="1:11" ht="31.5" x14ac:dyDescent="0.25">
      <c r="A32" s="6" t="s">
        <v>17</v>
      </c>
      <c r="B32" s="5" t="s">
        <v>12</v>
      </c>
      <c r="C32" s="6" t="s">
        <v>13</v>
      </c>
      <c r="D32" s="22">
        <v>0.432</v>
      </c>
      <c r="E32" s="19" t="s">
        <v>71</v>
      </c>
      <c r="F32" s="2">
        <f t="shared" si="10"/>
        <v>0.432</v>
      </c>
      <c r="G32" s="6" t="s">
        <v>13</v>
      </c>
      <c r="H32" s="6" t="s">
        <v>13</v>
      </c>
      <c r="I32" s="7" t="str">
        <f t="shared" si="8"/>
        <v>Послуги з оплати за навчання за програмою спеціальної підготовки</v>
      </c>
      <c r="J32" s="2">
        <f t="shared" si="9"/>
        <v>0.432</v>
      </c>
      <c r="K32" s="6" t="s">
        <v>13</v>
      </c>
    </row>
    <row r="33" spans="1:11" ht="47.25" x14ac:dyDescent="0.25">
      <c r="A33" s="6" t="s">
        <v>17</v>
      </c>
      <c r="B33" s="5" t="s">
        <v>12</v>
      </c>
      <c r="C33" s="6" t="s">
        <v>13</v>
      </c>
      <c r="D33" s="22">
        <v>0.56000000000000005</v>
      </c>
      <c r="E33" s="19" t="s">
        <v>72</v>
      </c>
      <c r="F33" s="2">
        <f t="shared" ref="F33:F34" si="21">SUM(D33)</f>
        <v>0.56000000000000005</v>
      </c>
      <c r="G33" s="6" t="s">
        <v>13</v>
      </c>
      <c r="H33" s="6" t="s">
        <v>13</v>
      </c>
      <c r="I33" s="7" t="str">
        <f t="shared" si="8"/>
        <v>Послуги централізованого спостереження за станом тривожної сигналізації та реагування ГШРПЦО на відповідні сигнали на об'єкті</v>
      </c>
      <c r="J33" s="2">
        <f t="shared" si="9"/>
        <v>0.56000000000000005</v>
      </c>
      <c r="K33" s="6" t="s">
        <v>13</v>
      </c>
    </row>
    <row r="34" spans="1:11" ht="31.5" x14ac:dyDescent="0.25">
      <c r="A34" s="6" t="s">
        <v>17</v>
      </c>
      <c r="B34" s="5" t="s">
        <v>12</v>
      </c>
      <c r="C34" s="6" t="s">
        <v>13</v>
      </c>
      <c r="D34" s="22">
        <v>4.4800000000000004</v>
      </c>
      <c r="E34" s="19" t="s">
        <v>73</v>
      </c>
      <c r="F34" s="2">
        <f t="shared" si="21"/>
        <v>4.4800000000000004</v>
      </c>
      <c r="G34" s="6" t="s">
        <v>13</v>
      </c>
      <c r="H34" s="6" t="s">
        <v>13</v>
      </c>
      <c r="I34" s="7" t="str">
        <f t="shared" si="8"/>
        <v>Послуги охорони у лютому 2024р.</v>
      </c>
      <c r="J34" s="2">
        <f t="shared" si="9"/>
        <v>4.4800000000000004</v>
      </c>
      <c r="K34" s="6" t="s">
        <v>13</v>
      </c>
    </row>
    <row r="35" spans="1:11" ht="31.5" x14ac:dyDescent="0.25">
      <c r="A35" s="6" t="s">
        <v>17</v>
      </c>
      <c r="B35" s="5" t="s">
        <v>12</v>
      </c>
      <c r="C35" s="6" t="s">
        <v>13</v>
      </c>
      <c r="D35" s="22">
        <v>2.4300000000000002</v>
      </c>
      <c r="E35" s="19" t="s">
        <v>74</v>
      </c>
      <c r="F35" s="2">
        <f t="shared" si="10"/>
        <v>2.4300000000000002</v>
      </c>
      <c r="G35" s="6" t="s">
        <v>13</v>
      </c>
      <c r="H35" s="6" t="s">
        <v>13</v>
      </c>
      <c r="I35" s="7" t="str">
        <f t="shared" ref="I35:I36" si="22">E35</f>
        <v>Послуга з поточного ремонту машини термозварювальної PMS Steri Seal інв.№ 10470576</v>
      </c>
      <c r="J35" s="2">
        <f t="shared" ref="J35:J36" si="23">F35</f>
        <v>2.4300000000000002</v>
      </c>
      <c r="K35" s="6" t="s">
        <v>13</v>
      </c>
    </row>
    <row r="36" spans="1:11" ht="47.25" x14ac:dyDescent="0.25">
      <c r="A36" s="6" t="s">
        <v>17</v>
      </c>
      <c r="B36" s="5" t="s">
        <v>12</v>
      </c>
      <c r="C36" s="6" t="s">
        <v>13</v>
      </c>
      <c r="D36" s="22">
        <v>11.744999999999999</v>
      </c>
      <c r="E36" s="19" t="s">
        <v>75</v>
      </c>
      <c r="F36" s="2">
        <f t="shared" ref="F36" si="24">SUM(D36)</f>
        <v>11.744999999999999</v>
      </c>
      <c r="G36" s="6" t="s">
        <v>13</v>
      </c>
      <c r="H36" s="6" t="s">
        <v>13</v>
      </c>
      <c r="I36" s="7" t="str">
        <f t="shared" si="22"/>
        <v>Послуга з ремонту і технічного обслуговування мототранспортних засобів і супутнього обладнання та супутні послуги Ремонт Peugeot Boxer АЕ40-76ТО</v>
      </c>
      <c r="J36" s="2">
        <f t="shared" si="23"/>
        <v>11.744999999999999</v>
      </c>
      <c r="K36" s="6" t="s">
        <v>13</v>
      </c>
    </row>
    <row r="37" spans="1:11" ht="47.25" x14ac:dyDescent="0.25">
      <c r="A37" s="6" t="s">
        <v>17</v>
      </c>
      <c r="B37" s="5" t="s">
        <v>12</v>
      </c>
      <c r="C37" s="6" t="s">
        <v>13</v>
      </c>
      <c r="D37" s="22">
        <v>0.56000000000000005</v>
      </c>
      <c r="E37" s="19" t="s">
        <v>72</v>
      </c>
      <c r="F37" s="2">
        <f t="shared" ref="F37" si="25">SUM(D37)</f>
        <v>0.56000000000000005</v>
      </c>
      <c r="G37" s="6" t="s">
        <v>13</v>
      </c>
      <c r="H37" s="6" t="s">
        <v>13</v>
      </c>
      <c r="I37" s="7" t="str">
        <f t="shared" si="8"/>
        <v>Послуги централізованого спостереження за станом тривожної сигналізації та реагування ГШРПЦО на відповідні сигнали на об'єкті</v>
      </c>
      <c r="J37" s="2">
        <f t="shared" si="9"/>
        <v>0.56000000000000005</v>
      </c>
      <c r="K37" s="6" t="s">
        <v>13</v>
      </c>
    </row>
    <row r="38" spans="1:11" ht="31.5" x14ac:dyDescent="0.25">
      <c r="A38" s="6" t="s">
        <v>17</v>
      </c>
      <c r="B38" s="5" t="s">
        <v>12</v>
      </c>
      <c r="C38" s="6" t="s">
        <v>13</v>
      </c>
      <c r="D38" s="22">
        <v>3.95</v>
      </c>
      <c r="E38" s="19" t="s">
        <v>76</v>
      </c>
      <c r="F38" s="2">
        <f t="shared" si="10"/>
        <v>3.95</v>
      </c>
      <c r="G38" s="6" t="s">
        <v>13</v>
      </c>
      <c r="H38" s="6" t="s">
        <v>13</v>
      </c>
      <c r="I38" s="7" t="str">
        <f t="shared" ref="I38" si="26">E38</f>
        <v>Послуги з поточного ремонт автомобіля УАЗ 3741 АЕ33-89ВХ</v>
      </c>
      <c r="J38" s="2">
        <f t="shared" ref="J38" si="27">F38</f>
        <v>3.95</v>
      </c>
      <c r="K38" s="6" t="s">
        <v>13</v>
      </c>
    </row>
    <row r="39" spans="1:11" ht="31.5" x14ac:dyDescent="0.25">
      <c r="A39" s="6" t="s">
        <v>17</v>
      </c>
      <c r="B39" s="5" t="s">
        <v>12</v>
      </c>
      <c r="C39" s="6" t="s">
        <v>13</v>
      </c>
      <c r="D39" s="22">
        <v>1.1000000000000001</v>
      </c>
      <c r="E39" s="19" t="s">
        <v>77</v>
      </c>
      <c r="F39" s="2">
        <f t="shared" ref="F39" si="28">SUM(D39)</f>
        <v>1.1000000000000001</v>
      </c>
      <c r="G39" s="6" t="s">
        <v>13</v>
      </c>
      <c r="H39" s="6" t="s">
        <v>13</v>
      </c>
      <c r="I39" s="7" t="str">
        <f t="shared" ref="I39" si="29">E39</f>
        <v>Послуги з ремонту пральної машини автомат Ariston інв.№ 10480275</v>
      </c>
      <c r="J39" s="2">
        <f t="shared" ref="J39" si="30">F39</f>
        <v>1.1000000000000001</v>
      </c>
      <c r="K39" s="6" t="s">
        <v>13</v>
      </c>
    </row>
    <row r="40" spans="1:11" ht="94.5" x14ac:dyDescent="0.25">
      <c r="A40" s="6" t="s">
        <v>17</v>
      </c>
      <c r="B40" s="5" t="s">
        <v>39</v>
      </c>
      <c r="C40" s="6" t="s">
        <v>13</v>
      </c>
      <c r="D40" s="22">
        <v>3.3501699999999999</v>
      </c>
      <c r="E40" s="17" t="s">
        <v>37</v>
      </c>
      <c r="F40" s="2">
        <f>SUM(D40)</f>
        <v>3.3501699999999999</v>
      </c>
      <c r="G40" s="6" t="s">
        <v>13</v>
      </c>
      <c r="H40" s="6" t="s">
        <v>13</v>
      </c>
      <c r="I40" s="7" t="str">
        <f>E40</f>
        <v>Презервативи латексні з лубрикантом, синій/золотий, 53мм</v>
      </c>
      <c r="J40" s="2">
        <f>F40</f>
        <v>3.3501699999999999</v>
      </c>
      <c r="K40" s="6" t="s">
        <v>13</v>
      </c>
    </row>
    <row r="41" spans="1:11" ht="94.5" x14ac:dyDescent="0.25">
      <c r="A41" s="6" t="s">
        <v>17</v>
      </c>
      <c r="B41" s="5" t="s">
        <v>39</v>
      </c>
      <c r="C41" s="6" t="s">
        <v>13</v>
      </c>
      <c r="D41" s="22">
        <v>0.38966000000000001</v>
      </c>
      <c r="E41" s="17" t="s">
        <v>38</v>
      </c>
      <c r="F41" s="2">
        <f>SUM(D41)</f>
        <v>0.38966000000000001</v>
      </c>
      <c r="G41" s="6" t="s">
        <v>13</v>
      </c>
      <c r="H41" s="6" t="s">
        <v>13</v>
      </c>
      <c r="I41" s="7" t="str">
        <f>E41</f>
        <v>Експрес-тест/ВІЛ-1.2.0/Швидка відповідь</v>
      </c>
      <c r="J41" s="2">
        <f>F41</f>
        <v>0.38966000000000001</v>
      </c>
      <c r="K41" s="6" t="s">
        <v>13</v>
      </c>
    </row>
    <row r="42" spans="1:11" ht="31.5" x14ac:dyDescent="0.25">
      <c r="A42" s="6" t="s">
        <v>17</v>
      </c>
      <c r="B42" s="5" t="s">
        <v>58</v>
      </c>
      <c r="C42" s="6" t="s">
        <v>13</v>
      </c>
      <c r="D42" s="22">
        <v>1.1990000000000001</v>
      </c>
      <c r="E42" s="20" t="s">
        <v>57</v>
      </c>
      <c r="F42" s="2">
        <f t="shared" ref="F42:F47" si="31">SUM(D42)</f>
        <v>1.1990000000000001</v>
      </c>
      <c r="G42" s="6" t="s">
        <v>13</v>
      </c>
      <c r="H42" s="6" t="s">
        <v>13</v>
      </c>
      <c r="I42" s="7" t="str">
        <f t="shared" ref="I42:I47" si="32">E42</f>
        <v>Ходунки крокуючі</v>
      </c>
      <c r="J42" s="2">
        <f t="shared" ref="J42:J47" si="33">F42</f>
        <v>1.1990000000000001</v>
      </c>
      <c r="K42" s="6" t="s">
        <v>13</v>
      </c>
    </row>
    <row r="43" spans="1:11" ht="47.25" x14ac:dyDescent="0.25">
      <c r="A43" s="6" t="s">
        <v>17</v>
      </c>
      <c r="B43" s="5" t="s">
        <v>23</v>
      </c>
      <c r="C43" s="6" t="s">
        <v>13</v>
      </c>
      <c r="D43" s="22">
        <v>10</v>
      </c>
      <c r="E43" s="20" t="s">
        <v>59</v>
      </c>
      <c r="F43" s="2">
        <f t="shared" si="31"/>
        <v>10</v>
      </c>
      <c r="G43" s="6" t="s">
        <v>13</v>
      </c>
      <c r="H43" s="6" t="s">
        <v>13</v>
      </c>
      <c r="I43" s="7" t="str">
        <f t="shared" si="32"/>
        <v>Підставка під стерилізатор типу ГП</v>
      </c>
      <c r="J43" s="2">
        <f t="shared" si="33"/>
        <v>10</v>
      </c>
      <c r="K43" s="6" t="s">
        <v>13</v>
      </c>
    </row>
    <row r="44" spans="1:11" ht="47.25" x14ac:dyDescent="0.25">
      <c r="A44" s="6" t="s">
        <v>17</v>
      </c>
      <c r="B44" s="5" t="s">
        <v>23</v>
      </c>
      <c r="C44" s="6" t="s">
        <v>13</v>
      </c>
      <c r="D44" s="22">
        <v>0.1</v>
      </c>
      <c r="E44" s="17" t="s">
        <v>60</v>
      </c>
      <c r="F44" s="2">
        <f t="shared" si="31"/>
        <v>0.1</v>
      </c>
      <c r="G44" s="6" t="s">
        <v>13</v>
      </c>
      <c r="H44" s="6" t="s">
        <v>13</v>
      </c>
      <c r="I44" s="7" t="str">
        <f t="shared" si="32"/>
        <v>Вішалка настінна к/в</v>
      </c>
      <c r="J44" s="2">
        <f t="shared" si="33"/>
        <v>0.1</v>
      </c>
      <c r="K44" s="6" t="s">
        <v>13</v>
      </c>
    </row>
    <row r="45" spans="1:11" ht="47.25" x14ac:dyDescent="0.25">
      <c r="A45" s="6" t="s">
        <v>17</v>
      </c>
      <c r="B45" s="5" t="s">
        <v>23</v>
      </c>
      <c r="C45" s="6" t="s">
        <v>13</v>
      </c>
      <c r="D45" s="22">
        <v>0.5</v>
      </c>
      <c r="E45" s="17" t="s">
        <v>61</v>
      </c>
      <c r="F45" s="2">
        <f t="shared" si="31"/>
        <v>0.5</v>
      </c>
      <c r="G45" s="6" t="s">
        <v>13</v>
      </c>
      <c r="H45" s="6" t="s">
        <v>13</v>
      </c>
      <c r="I45" s="7" t="str">
        <f t="shared" si="32"/>
        <v>Комод пластиковий</v>
      </c>
      <c r="J45" s="2">
        <f t="shared" si="33"/>
        <v>0.5</v>
      </c>
      <c r="K45" s="6" t="s">
        <v>13</v>
      </c>
    </row>
    <row r="46" spans="1:11" ht="47.25" x14ac:dyDescent="0.25">
      <c r="A46" s="6" t="s">
        <v>17</v>
      </c>
      <c r="B46" s="5" t="s">
        <v>23</v>
      </c>
      <c r="C46" s="6" t="s">
        <v>13</v>
      </c>
      <c r="D46" s="22">
        <v>5</v>
      </c>
      <c r="E46" s="17" t="s">
        <v>62</v>
      </c>
      <c r="F46" s="2">
        <f t="shared" si="31"/>
        <v>5</v>
      </c>
      <c r="G46" s="6" t="s">
        <v>13</v>
      </c>
      <c r="H46" s="6" t="s">
        <v>13</v>
      </c>
      <c r="I46" s="7" t="str">
        <f t="shared" si="32"/>
        <v>Пароочисник Karher</v>
      </c>
      <c r="J46" s="2">
        <f t="shared" si="33"/>
        <v>5</v>
      </c>
      <c r="K46" s="6" t="s">
        <v>13</v>
      </c>
    </row>
    <row r="47" spans="1:11" ht="47.25" x14ac:dyDescent="0.25">
      <c r="A47" s="6" t="s">
        <v>17</v>
      </c>
      <c r="B47" s="5" t="s">
        <v>23</v>
      </c>
      <c r="C47" s="6" t="s">
        <v>13</v>
      </c>
      <c r="D47" s="22">
        <v>0.3</v>
      </c>
      <c r="E47" s="17" t="s">
        <v>63</v>
      </c>
      <c r="F47" s="2">
        <f t="shared" si="31"/>
        <v>0.3</v>
      </c>
      <c r="G47" s="6" t="s">
        <v>13</v>
      </c>
      <c r="H47" s="6" t="s">
        <v>13</v>
      </c>
      <c r="I47" s="7" t="str">
        <f t="shared" si="32"/>
        <v>Підставка для взуття</v>
      </c>
      <c r="J47" s="2">
        <f t="shared" si="33"/>
        <v>0.3</v>
      </c>
      <c r="K47" s="6" t="s">
        <v>13</v>
      </c>
    </row>
    <row r="48" spans="1:11" ht="47.25" x14ac:dyDescent="0.25">
      <c r="A48" s="6" t="s">
        <v>17</v>
      </c>
      <c r="B48" s="5" t="s">
        <v>23</v>
      </c>
      <c r="C48" s="6" t="s">
        <v>13</v>
      </c>
      <c r="D48" s="22">
        <v>1.5</v>
      </c>
      <c r="E48" s="17" t="s">
        <v>64</v>
      </c>
      <c r="F48" s="2">
        <f t="shared" ref="F48:F53" si="34">SUM(D48)</f>
        <v>1.5</v>
      </c>
      <c r="G48" s="6" t="s">
        <v>13</v>
      </c>
      <c r="H48" s="6" t="s">
        <v>13</v>
      </c>
      <c r="I48" s="7" t="str">
        <f t="shared" ref="I48:J51" si="35">E48</f>
        <v>Пуф мʼякий</v>
      </c>
      <c r="J48" s="2">
        <f t="shared" si="35"/>
        <v>1.5</v>
      </c>
      <c r="K48" s="6" t="s">
        <v>13</v>
      </c>
    </row>
    <row r="49" spans="1:11" ht="47.25" x14ac:dyDescent="0.25">
      <c r="A49" s="6" t="s">
        <v>17</v>
      </c>
      <c r="B49" s="5" t="s">
        <v>23</v>
      </c>
      <c r="C49" s="6" t="s">
        <v>13</v>
      </c>
      <c r="D49" s="22">
        <v>0.2</v>
      </c>
      <c r="E49" s="17" t="s">
        <v>65</v>
      </c>
      <c r="F49" s="2">
        <f t="shared" si="34"/>
        <v>0.2</v>
      </c>
      <c r="G49" s="6" t="s">
        <v>13</v>
      </c>
      <c r="H49" s="6" t="s">
        <v>13</v>
      </c>
      <c r="I49" s="7" t="str">
        <f t="shared" si="35"/>
        <v>Тумба офісна к/в</v>
      </c>
      <c r="J49" s="2">
        <f t="shared" si="35"/>
        <v>0.2</v>
      </c>
      <c r="K49" s="6" t="s">
        <v>13</v>
      </c>
    </row>
    <row r="50" spans="1:11" ht="47.25" x14ac:dyDescent="0.25">
      <c r="A50" s="6" t="s">
        <v>17</v>
      </c>
      <c r="B50" s="5" t="s">
        <v>23</v>
      </c>
      <c r="C50" s="6" t="s">
        <v>13</v>
      </c>
      <c r="D50" s="22">
        <v>0.2</v>
      </c>
      <c r="E50" s="17" t="s">
        <v>66</v>
      </c>
      <c r="F50" s="2">
        <f t="shared" si="34"/>
        <v>0.2</v>
      </c>
      <c r="G50" s="6" t="s">
        <v>13</v>
      </c>
      <c r="H50" s="6" t="s">
        <v>13</v>
      </c>
      <c r="I50" s="7" t="str">
        <f t="shared" si="35"/>
        <v>Шафа к/в</v>
      </c>
      <c r="J50" s="2">
        <f t="shared" si="35"/>
        <v>0.2</v>
      </c>
      <c r="K50" s="6" t="s">
        <v>13</v>
      </c>
    </row>
    <row r="51" spans="1:11" ht="47.25" x14ac:dyDescent="0.25">
      <c r="A51" s="6" t="s">
        <v>17</v>
      </c>
      <c r="B51" s="5" t="s">
        <v>23</v>
      </c>
      <c r="C51" s="6" t="s">
        <v>13</v>
      </c>
      <c r="D51" s="22">
        <v>1</v>
      </c>
      <c r="E51" s="17" t="s">
        <v>67</v>
      </c>
      <c r="F51" s="2">
        <f t="shared" si="34"/>
        <v>1</v>
      </c>
      <c r="G51" s="6" t="s">
        <v>13</v>
      </c>
      <c r="H51" s="6" t="s">
        <v>13</v>
      </c>
      <c r="I51" s="7" t="str">
        <f t="shared" si="35"/>
        <v>Шафа офісна к/в</v>
      </c>
      <c r="J51" s="2">
        <f t="shared" si="35"/>
        <v>1</v>
      </c>
      <c r="K51" s="6" t="s">
        <v>13</v>
      </c>
    </row>
    <row r="52" spans="1:11" ht="31.5" x14ac:dyDescent="0.25">
      <c r="A52" s="6" t="s">
        <v>18</v>
      </c>
      <c r="B52" s="5" t="s">
        <v>12</v>
      </c>
      <c r="C52" s="6" t="s">
        <v>13</v>
      </c>
      <c r="D52" s="22">
        <v>3.4</v>
      </c>
      <c r="E52" s="21" t="s">
        <v>46</v>
      </c>
      <c r="F52" s="2">
        <f t="shared" si="34"/>
        <v>3.4</v>
      </c>
      <c r="G52" s="6" t="s">
        <v>13</v>
      </c>
      <c r="H52" s="6" t="s">
        <v>13</v>
      </c>
      <c r="I52" s="7" t="str">
        <f t="shared" ref="I52:J58" si="36">E52</f>
        <v xml:space="preserve">Зонд інтубаційний для дренування тонкого кишківника Fr 18, L 3000мм </v>
      </c>
      <c r="J52" s="2">
        <f t="shared" si="36"/>
        <v>3.4</v>
      </c>
      <c r="K52" s="6" t="s">
        <v>13</v>
      </c>
    </row>
    <row r="53" spans="1:11" ht="31.5" x14ac:dyDescent="0.25">
      <c r="A53" s="6" t="s">
        <v>18</v>
      </c>
      <c r="B53" s="5" t="s">
        <v>12</v>
      </c>
      <c r="C53" s="6" t="s">
        <v>13</v>
      </c>
      <c r="D53" s="22">
        <v>1.3</v>
      </c>
      <c r="E53" s="21" t="s">
        <v>68</v>
      </c>
      <c r="F53" s="2">
        <f t="shared" si="34"/>
        <v>1.3</v>
      </c>
      <c r="G53" s="6" t="s">
        <v>13</v>
      </c>
      <c r="H53" s="6" t="s">
        <v>13</v>
      </c>
      <c r="I53" s="7" t="str">
        <f t="shared" si="36"/>
        <v>Ваги торгові Grunhelm GSC</v>
      </c>
      <c r="J53" s="2">
        <f t="shared" si="36"/>
        <v>1.3</v>
      </c>
      <c r="K53" s="6" t="s">
        <v>13</v>
      </c>
    </row>
    <row r="54" spans="1:11" ht="31.5" x14ac:dyDescent="0.25">
      <c r="A54" s="6" t="s">
        <v>18</v>
      </c>
      <c r="B54" s="5" t="s">
        <v>12</v>
      </c>
      <c r="C54" s="6" t="s">
        <v>13</v>
      </c>
      <c r="D54" s="22">
        <v>0.432</v>
      </c>
      <c r="E54" s="21" t="s">
        <v>78</v>
      </c>
      <c r="F54" s="2">
        <f t="shared" ref="F54:F58" si="37">SUM(D54)</f>
        <v>0.432</v>
      </c>
      <c r="G54" s="6" t="s">
        <v>13</v>
      </c>
      <c r="H54" s="6" t="s">
        <v>13</v>
      </c>
      <c r="I54" s="7" t="str">
        <f t="shared" si="36"/>
        <v>Функціональне навчання у сфері цивільного захисту</v>
      </c>
      <c r="J54" s="2">
        <f t="shared" si="36"/>
        <v>0.432</v>
      </c>
      <c r="K54" s="6" t="s">
        <v>13</v>
      </c>
    </row>
    <row r="55" spans="1:11" ht="31.5" x14ac:dyDescent="0.25">
      <c r="A55" s="6" t="s">
        <v>18</v>
      </c>
      <c r="B55" s="5" t="s">
        <v>12</v>
      </c>
      <c r="C55" s="6" t="s">
        <v>13</v>
      </c>
      <c r="D55" s="22">
        <v>10.199999999999999</v>
      </c>
      <c r="E55" s="21" t="s">
        <v>79</v>
      </c>
      <c r="F55" s="2">
        <f t="shared" si="37"/>
        <v>10.199999999999999</v>
      </c>
      <c r="G55" s="6" t="s">
        <v>13</v>
      </c>
      <c r="H55" s="6" t="s">
        <v>13</v>
      </c>
      <c r="I55" s="7" t="str">
        <f t="shared" si="36"/>
        <v>Послуги діагностики та дефектації апарату ШВЛ Amoul T7</v>
      </c>
      <c r="J55" s="2">
        <f t="shared" si="36"/>
        <v>10.199999999999999</v>
      </c>
      <c r="K55" s="6" t="s">
        <v>13</v>
      </c>
    </row>
    <row r="56" spans="1:11" ht="31.5" customHeight="1" x14ac:dyDescent="0.25">
      <c r="A56" s="6" t="s">
        <v>18</v>
      </c>
      <c r="B56" s="5" t="s">
        <v>12</v>
      </c>
      <c r="C56" s="6" t="s">
        <v>13</v>
      </c>
      <c r="D56" s="22">
        <v>3.9</v>
      </c>
      <c r="E56" s="21" t="s">
        <v>80</v>
      </c>
      <c r="F56" s="2">
        <f t="shared" si="37"/>
        <v>3.9</v>
      </c>
      <c r="G56" s="6" t="s">
        <v>13</v>
      </c>
      <c r="H56" s="6" t="s">
        <v>13</v>
      </c>
      <c r="I56" s="7" t="str">
        <f t="shared" si="36"/>
        <v>Послуги діагностики та дефектації стерилізатора парового ГК-100 зав.№0513012 та №0713018</v>
      </c>
      <c r="J56" s="2">
        <f t="shared" si="36"/>
        <v>3.9</v>
      </c>
      <c r="K56" s="6" t="s">
        <v>13</v>
      </c>
    </row>
    <row r="57" spans="1:11" ht="47.25" x14ac:dyDescent="0.25">
      <c r="A57" s="6" t="s">
        <v>18</v>
      </c>
      <c r="B57" s="5" t="s">
        <v>12</v>
      </c>
      <c r="C57" s="6" t="s">
        <v>13</v>
      </c>
      <c r="D57" s="22">
        <v>0.56000000000000005</v>
      </c>
      <c r="E57" s="21" t="s">
        <v>72</v>
      </c>
      <c r="F57" s="2">
        <f t="shared" si="37"/>
        <v>0.56000000000000005</v>
      </c>
      <c r="G57" s="6" t="s">
        <v>13</v>
      </c>
      <c r="H57" s="6" t="s">
        <v>13</v>
      </c>
      <c r="I57" s="7" t="str">
        <f t="shared" si="36"/>
        <v>Послуги централізованого спостереження за станом тривожної сигналізації та реагування ГШРПЦО на відповідні сигнали на об'єкті</v>
      </c>
      <c r="J57" s="2">
        <f t="shared" si="36"/>
        <v>0.56000000000000005</v>
      </c>
      <c r="K57" s="6" t="s">
        <v>13</v>
      </c>
    </row>
    <row r="58" spans="1:11" ht="31.5" x14ac:dyDescent="0.25">
      <c r="A58" s="6" t="s">
        <v>18</v>
      </c>
      <c r="B58" s="5" t="s">
        <v>12</v>
      </c>
      <c r="C58" s="6" t="s">
        <v>13</v>
      </c>
      <c r="D58" s="22">
        <v>4.4800000000000004</v>
      </c>
      <c r="E58" s="21" t="s">
        <v>81</v>
      </c>
      <c r="F58" s="2">
        <f t="shared" si="37"/>
        <v>4.4800000000000004</v>
      </c>
      <c r="G58" s="6" t="s">
        <v>13</v>
      </c>
      <c r="H58" s="6" t="s">
        <v>13</v>
      </c>
      <c r="I58" s="7" t="str">
        <f t="shared" si="36"/>
        <v>Послуги охорони у березні 2024р.</v>
      </c>
      <c r="J58" s="2">
        <f t="shared" si="36"/>
        <v>4.4800000000000004</v>
      </c>
      <c r="K58" s="6" t="s">
        <v>13</v>
      </c>
    </row>
    <row r="59" spans="1:11" ht="31.5" x14ac:dyDescent="0.25">
      <c r="A59" s="6" t="s">
        <v>18</v>
      </c>
      <c r="B59" s="5" t="s">
        <v>12</v>
      </c>
      <c r="C59" s="6" t="s">
        <v>13</v>
      </c>
      <c r="D59" s="22">
        <v>6.3</v>
      </c>
      <c r="E59" s="21" t="s">
        <v>82</v>
      </c>
      <c r="F59" s="2">
        <f t="shared" ref="F59:F60" si="38">SUM(D59)</f>
        <v>6.3</v>
      </c>
      <c r="G59" s="6" t="s">
        <v>13</v>
      </c>
      <c r="H59" s="6" t="s">
        <v>13</v>
      </c>
      <c r="I59" s="7" t="str">
        <f t="shared" ref="I59:I60" si="39">E59</f>
        <v>Послуги з навчання Правил охорони праці під час експлуатації обладнання, що працює під тиском</v>
      </c>
      <c r="J59" s="2">
        <f t="shared" ref="J59:J60" si="40">F59</f>
        <v>6.3</v>
      </c>
      <c r="K59" s="6" t="s">
        <v>13</v>
      </c>
    </row>
    <row r="60" spans="1:11" ht="126" x14ac:dyDescent="0.25">
      <c r="A60" s="6" t="s">
        <v>18</v>
      </c>
      <c r="B60" s="5" t="s">
        <v>83</v>
      </c>
      <c r="C60" s="6" t="s">
        <v>13</v>
      </c>
      <c r="D60" s="22">
        <v>264.94347999999997</v>
      </c>
      <c r="E60" s="21" t="s">
        <v>84</v>
      </c>
      <c r="F60" s="2">
        <f t="shared" si="38"/>
        <v>264.94347999999997</v>
      </c>
      <c r="G60" s="6" t="s">
        <v>13</v>
      </c>
      <c r="H60" s="6" t="s">
        <v>13</v>
      </c>
      <c r="I60" s="7" t="str">
        <f t="shared" si="39"/>
        <v>Захисні огорожі по типу HESCO або аналог</v>
      </c>
      <c r="J60" s="2">
        <f t="shared" si="40"/>
        <v>264.94347999999997</v>
      </c>
      <c r="K60" s="6" t="s">
        <v>13</v>
      </c>
    </row>
    <row r="61" spans="1:11" s="10" customFormat="1" ht="25.5" customHeight="1" x14ac:dyDescent="0.25">
      <c r="A61" s="8"/>
      <c r="B61" s="8"/>
      <c r="C61" s="24" t="s">
        <v>13</v>
      </c>
      <c r="D61" s="13">
        <f>SUM(D5:D60)</f>
        <v>1363.4280999999996</v>
      </c>
      <c r="E61" s="8"/>
      <c r="F61" s="9">
        <f>SUM(F5:F60)</f>
        <v>1363.4280999999996</v>
      </c>
      <c r="G61" s="8"/>
      <c r="H61" s="24" t="s">
        <v>13</v>
      </c>
      <c r="I61" s="8"/>
      <c r="J61" s="9">
        <f>SUM(J5:J60)</f>
        <v>1363.4280999999996</v>
      </c>
      <c r="K61" s="8"/>
    </row>
    <row r="62" spans="1:11" ht="25.5" customHeight="1" x14ac:dyDescent="0.25">
      <c r="C62" s="11"/>
      <c r="D62" s="14"/>
    </row>
    <row r="63" spans="1:11" ht="25.5" customHeight="1" x14ac:dyDescent="0.25">
      <c r="B63" s="1" t="s">
        <v>19</v>
      </c>
      <c r="C63" s="26"/>
      <c r="D63" s="26"/>
      <c r="E63" s="1" t="s">
        <v>26</v>
      </c>
    </row>
    <row r="64" spans="1:11" ht="25.5" customHeight="1" x14ac:dyDescent="0.25">
      <c r="C64" s="25" t="s">
        <v>20</v>
      </c>
      <c r="D64" s="25"/>
    </row>
    <row r="65" spans="2:5" ht="25.5" customHeight="1" x14ac:dyDescent="0.25">
      <c r="B65" s="1" t="s">
        <v>21</v>
      </c>
      <c r="C65" s="26"/>
      <c r="D65" s="26"/>
      <c r="E65" s="1" t="s">
        <v>24</v>
      </c>
    </row>
    <row r="66" spans="2:5" ht="25.5" customHeight="1" x14ac:dyDescent="0.25">
      <c r="C66" s="27" t="s">
        <v>20</v>
      </c>
      <c r="D66" s="27"/>
    </row>
    <row r="67" spans="2:5" ht="25.5" customHeight="1" x14ac:dyDescent="0.25">
      <c r="B67" s="1" t="s">
        <v>22</v>
      </c>
      <c r="C67" s="26"/>
      <c r="D67" s="26"/>
      <c r="E67" s="1" t="s">
        <v>25</v>
      </c>
    </row>
    <row r="68" spans="2:5" ht="25.5" customHeight="1" x14ac:dyDescent="0.25">
      <c r="C68" s="25" t="s">
        <v>20</v>
      </c>
      <c r="D68" s="25"/>
    </row>
  </sheetData>
  <mergeCells count="14">
    <mergeCell ref="K3:K4"/>
    <mergeCell ref="A1:K1"/>
    <mergeCell ref="A2:K2"/>
    <mergeCell ref="A3:A4"/>
    <mergeCell ref="B3:B4"/>
    <mergeCell ref="C3:E3"/>
    <mergeCell ref="F3:F4"/>
    <mergeCell ref="G3:J3"/>
    <mergeCell ref="C68:D68"/>
    <mergeCell ref="C63:D63"/>
    <mergeCell ref="C64:D64"/>
    <mergeCell ref="C65:D65"/>
    <mergeCell ref="C66:D66"/>
    <mergeCell ref="C67:D67"/>
  </mergeCells>
  <phoneticPr fontId="1" type="noConversion"/>
  <pageMargins left="0.31496062992125984" right="0.11811023622047245" top="0.35433070866141736" bottom="0.15748031496062992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І кв.2024</vt:lpstr>
      <vt:lpstr>'І кв.2024'!Область_печати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2024-04-11T11:14:40Z</cp:lastPrinted>
  <dcterms:created xsi:type="dcterms:W3CDTF">2006-09-16T00:00:00Z</dcterms:created>
  <dcterms:modified xsi:type="dcterms:W3CDTF">2024-04-12T06:20:13Z</dcterms:modified>
</cp:coreProperties>
</file>