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
    </mc:Choice>
  </mc:AlternateContent>
  <xr:revisionPtr revIDLastSave="0" documentId="13_ncr:1_{3BAD85D8-CA79-4749-9835-FA9D3FECD2CD}"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E76" i="1" l="1"/>
  <c r="E73" i="1"/>
  <c r="I71" i="1"/>
  <c r="I76" i="1" s="1"/>
  <c r="I73" i="1" s="1"/>
  <c r="I68" i="1"/>
  <c r="E65" i="1" l="1"/>
  <c r="E64" i="1"/>
  <c r="E63" i="1"/>
  <c r="E62" i="1"/>
  <c r="J61" i="1"/>
  <c r="I61" i="1"/>
  <c r="H61" i="1"/>
  <c r="G61" i="1"/>
  <c r="F61" i="1"/>
  <c r="H33" i="1"/>
  <c r="H30" i="1"/>
  <c r="J33" i="1"/>
  <c r="J30" i="1"/>
  <c r="I33" i="1"/>
  <c r="I30" i="1"/>
  <c r="E20" i="1"/>
  <c r="E32" i="1" s="1"/>
  <c r="E21" i="1"/>
  <c r="E26" i="1"/>
  <c r="E23" i="1"/>
  <c r="H55" i="1"/>
  <c r="E33" i="1" l="1"/>
  <c r="E61" i="1"/>
  <c r="H48" i="1"/>
  <c r="H58" i="1" l="1"/>
  <c r="E37" i="1"/>
  <c r="E38" i="1"/>
  <c r="E39" i="1"/>
  <c r="E36" i="1"/>
  <c r="F35" i="1"/>
  <c r="G35" i="1"/>
  <c r="H35" i="1"/>
  <c r="I35" i="1"/>
  <c r="J35" i="1"/>
  <c r="E48" i="1"/>
  <c r="E47" i="1"/>
  <c r="E46" i="1"/>
  <c r="J45" i="1"/>
  <c r="I45" i="1"/>
  <c r="G45" i="1"/>
  <c r="F45" i="1"/>
  <c r="G58" i="1"/>
  <c r="I58" i="1"/>
  <c r="J58" i="1"/>
  <c r="J55" i="1" s="1"/>
  <c r="F58" i="1"/>
  <c r="F55" i="1" s="1"/>
  <c r="E52" i="1"/>
  <c r="E59" i="1"/>
  <c r="E57" i="1"/>
  <c r="E56" i="1"/>
  <c r="G55" i="1"/>
  <c r="E75" i="1"/>
  <c r="E74" i="1"/>
  <c r="E72" i="1"/>
  <c r="E71" i="1"/>
  <c r="E70" i="1"/>
  <c r="E69" i="1"/>
  <c r="J68" i="1"/>
  <c r="H68" i="1"/>
  <c r="G68" i="1"/>
  <c r="F68" i="1"/>
  <c r="E14" i="1"/>
  <c r="E15" i="1"/>
  <c r="E16" i="1"/>
  <c r="E31" i="1"/>
  <c r="E34" i="1"/>
  <c r="G33" i="1"/>
  <c r="F33" i="1"/>
  <c r="F18" i="1"/>
  <c r="G18" i="1"/>
  <c r="G30" i="1" s="1"/>
  <c r="G17" i="1"/>
  <c r="G13" i="1" s="1"/>
  <c r="H17" i="1"/>
  <c r="H13" i="1" s="1"/>
  <c r="I17" i="1"/>
  <c r="I13" i="1" s="1"/>
  <c r="J17" i="1"/>
  <c r="J13" i="1" s="1"/>
  <c r="F17" i="1"/>
  <c r="F13" i="1" s="1"/>
  <c r="E12" i="1"/>
  <c r="F30" i="1" l="1"/>
  <c r="E18" i="1"/>
  <c r="E30" i="1" s="1"/>
  <c r="I55" i="1"/>
  <c r="H73" i="1"/>
  <c r="F76" i="1"/>
  <c r="E35" i="1"/>
  <c r="J77" i="1"/>
  <c r="H77" i="1"/>
  <c r="J76" i="1"/>
  <c r="H76" i="1"/>
  <c r="G76" i="1"/>
  <c r="F77" i="1"/>
  <c r="I77" i="1"/>
  <c r="G77" i="1"/>
  <c r="E49" i="1"/>
  <c r="E45" i="1" s="1"/>
  <c r="E58" i="1"/>
  <c r="E55" i="1" s="1"/>
  <c r="E68" i="1"/>
  <c r="E17" i="1"/>
  <c r="E13" i="1" s="1"/>
  <c r="F73" i="1" l="1"/>
  <c r="E77" i="1"/>
  <c r="J73" i="1"/>
  <c r="G73" i="1"/>
</calcChain>
</file>

<file path=xl/sharedStrings.xml><?xml version="1.0" encoding="utf-8"?>
<sst xmlns="http://schemas.openxmlformats.org/spreadsheetml/2006/main" count="230" uniqueCount="85">
  <si>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</si>
  <si>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</si>
  <si>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</si>
  <si>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</si>
  <si>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</si>
  <si>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</si>
  <si>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</si>
  <si>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</si>
  <si>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</si>
  <si>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</si>
  <si>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</si>
  <si>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</si>
  <si>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</si>
  <si>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</si>
  <si>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</si>
  <si>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</si>
  <si>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</si>
  <si>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</si>
  <si>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</si>
  <si>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</si>
  <si>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</si>
  <si>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</si>
  <si>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</si>
  <si>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</si>
  <si>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</si>
  <si>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</si>
  <si>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</si>
  <si>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</si>
  <si>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</si>
  <si>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</si>
  <si>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</si>
  <si>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</si>
  <si>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</si>
  <si>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</si>
  <si>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</si>
  <si>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</si>
  <si>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</si>
  <si>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</si>
  <si>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</si>
  <si>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</si>
  <si>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</si>
  <si>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</si>
  <si>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</si>
  <si>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</si>
  <si>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</si>
  <si>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</si>
  <si>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</si>
  <si>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</si>
  <si>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</si>
  <si>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</si>
  <si>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</si>
  <si>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</si>
  <si>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</si>
  <si>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</si>
  <si>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</si>
  <si>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</si>
  <si>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</si>
  <si>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</si>
  <si>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</si>
  <si>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</si>
  <si>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</si>
  <si>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</si>
  <si>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</si>
  <si>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</si>
  <si>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</si>
  <si>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</si>
  <si>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</si>
  <si>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</si>
  <si>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</si>
  <si>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</si>
  <si>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</si>
  <si>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</si>
  <si>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</si>
  <si>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</si>
  <si>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</si>
  <si>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</si>
  <si>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</si>
  <si>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</si>
  <si>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</si>
  <si>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</si>
  <si>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</si>
  <si>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Додаток 2
до рішення міської ради 
від _________ № __________</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</si>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</sst>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2"/>
  <sheetViews>
    <sheetView tabSelected="1" view="pageBreakPreview" topLeftCell="A64" zoomScale="60" zoomScaleNormal="96" workbookViewId="0">
      <selection activeCell="C67" sqref="C67"/>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9.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x14ac:dyDescent="0.25">
      <c r="A1" s="1"/>
      <c r="B1" s="1"/>
      <c r="C1" s="1"/>
      <c r="D1" s="24"/>
      <c r="E1" s="16"/>
      <c r="F1" s="16"/>
      <c r="G1" s="16"/>
      <c r="H1" s="16"/>
      <c r="I1" s="82" t="s">
        <v>81</v>
      </c>
      <c r="J1" s="82"/>
      <c r="K1" s="82"/>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49.5" customHeight="1" x14ac:dyDescent="0.25">
      <c r="A4" s="1"/>
      <c r="B4" s="39" t="s">
        <v>29</v>
      </c>
      <c r="C4" s="40"/>
      <c r="D4" s="40"/>
      <c r="E4" s="40"/>
      <c r="F4" s="40"/>
      <c r="G4" s="40"/>
      <c r="H4" s="40"/>
      <c r="I4" s="40"/>
      <c r="J4" s="40"/>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48" t="s">
        <v>0</v>
      </c>
      <c r="B7" s="48" t="s">
        <v>1</v>
      </c>
      <c r="C7" s="48" t="s">
        <v>2</v>
      </c>
      <c r="D7" s="48" t="s">
        <v>3</v>
      </c>
      <c r="E7" s="49" t="s">
        <v>5</v>
      </c>
      <c r="F7" s="49"/>
      <c r="G7" s="49"/>
      <c r="H7" s="49"/>
      <c r="I7" s="49"/>
      <c r="J7" s="49"/>
      <c r="K7" s="48"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48"/>
      <c r="B8" s="48"/>
      <c r="C8" s="48"/>
      <c r="D8" s="48"/>
      <c r="E8" s="2" t="s">
        <v>4</v>
      </c>
      <c r="F8" s="2">
        <v>2021</v>
      </c>
      <c r="G8" s="2">
        <v>2022</v>
      </c>
      <c r="H8" s="2">
        <v>2023</v>
      </c>
      <c r="I8" s="2">
        <v>2024</v>
      </c>
      <c r="J8" s="2">
        <v>2025</v>
      </c>
      <c r="K8" s="48"/>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41"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42"/>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4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4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46" t="s">
        <v>30</v>
      </c>
      <c r="B13" s="46"/>
      <c r="C13" s="46"/>
      <c r="D13" s="5" t="s">
        <v>49</v>
      </c>
      <c r="E13" s="18">
        <f>E14+E15+E16+E17</f>
        <v>25000</v>
      </c>
      <c r="F13" s="18">
        <f t="shared" ref="F13:J13" si="0">F14+F15+F16+F17</f>
        <v>5000</v>
      </c>
      <c r="G13" s="18">
        <f t="shared" si="0"/>
        <v>5000</v>
      </c>
      <c r="H13" s="18">
        <f t="shared" si="0"/>
        <v>5000</v>
      </c>
      <c r="I13" s="18">
        <f t="shared" si="0"/>
        <v>5000</v>
      </c>
      <c r="J13" s="18">
        <f t="shared" si="0"/>
        <v>5000</v>
      </c>
      <c r="K13" s="47"/>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46"/>
      <c r="B14" s="46"/>
      <c r="C14" s="46"/>
      <c r="D14" s="6" t="s">
        <v>18</v>
      </c>
      <c r="E14" s="19">
        <f t="shared" ref="E14:E16" si="1">F14+G14+H14+I14+J14</f>
        <v>0</v>
      </c>
      <c r="F14" s="20"/>
      <c r="G14" s="21"/>
      <c r="H14" s="21"/>
      <c r="I14" s="21"/>
      <c r="J14" s="21"/>
      <c r="K14" s="47"/>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46"/>
      <c r="B15" s="46"/>
      <c r="C15" s="46"/>
      <c r="D15" s="6" t="s">
        <v>19</v>
      </c>
      <c r="E15" s="19">
        <f t="shared" si="1"/>
        <v>0</v>
      </c>
      <c r="F15" s="20"/>
      <c r="G15" s="21"/>
      <c r="H15" s="21"/>
      <c r="I15" s="21"/>
      <c r="J15" s="21"/>
      <c r="K15" s="47"/>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46"/>
      <c r="B16" s="46"/>
      <c r="C16" s="46"/>
      <c r="D16" s="6" t="s">
        <v>20</v>
      </c>
      <c r="E16" s="19">
        <f t="shared" si="1"/>
        <v>0</v>
      </c>
      <c r="F16" s="20"/>
      <c r="G16" s="21"/>
      <c r="H16" s="21"/>
      <c r="I16" s="21"/>
      <c r="J16" s="21"/>
      <c r="K16" s="47"/>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46"/>
      <c r="B17" s="46"/>
      <c r="C17" s="46"/>
      <c r="D17" s="7" t="s">
        <v>21</v>
      </c>
      <c r="E17" s="19">
        <f>F17+G17+H17+I17+J17</f>
        <v>25000</v>
      </c>
      <c r="F17" s="22">
        <f>F12</f>
        <v>5000</v>
      </c>
      <c r="G17" s="22">
        <f t="shared" ref="G17:J17" si="2">G12</f>
        <v>5000</v>
      </c>
      <c r="H17" s="22">
        <f t="shared" si="2"/>
        <v>5000</v>
      </c>
      <c r="I17" s="22">
        <f t="shared" si="2"/>
        <v>5000</v>
      </c>
      <c r="J17" s="22">
        <f t="shared" si="2"/>
        <v>5000</v>
      </c>
      <c r="K17" s="47"/>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41" t="s">
        <v>22</v>
      </c>
      <c r="B18" s="52" t="s">
        <v>23</v>
      </c>
      <c r="C18" s="45" t="s">
        <v>61</v>
      </c>
      <c r="D18" s="26" t="s">
        <v>49</v>
      </c>
      <c r="E18" s="9">
        <f>SUM(F18:J18)</f>
        <v>3610626.25</v>
      </c>
      <c r="F18" s="9">
        <f t="shared" ref="F18:G18" si="3">F19+F20+F21+F22</f>
        <v>993461.05</v>
      </c>
      <c r="G18" s="9">
        <f t="shared" si="3"/>
        <v>861433.2</v>
      </c>
      <c r="H18" s="34">
        <v>1755732</v>
      </c>
      <c r="I18" s="9">
        <v>0</v>
      </c>
      <c r="J18" s="9">
        <v>0</v>
      </c>
      <c r="K18" s="55"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44"/>
      <c r="B19" s="53"/>
      <c r="C19" s="45"/>
      <c r="D19" s="27" t="s">
        <v>18</v>
      </c>
      <c r="E19" s="9"/>
      <c r="F19" s="9"/>
      <c r="G19" s="9"/>
      <c r="H19" s="9"/>
      <c r="I19" s="9"/>
      <c r="J19" s="9"/>
      <c r="K19" s="56"/>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44"/>
      <c r="B20" s="53"/>
      <c r="C20" s="45"/>
      <c r="D20" s="27" t="s">
        <v>19</v>
      </c>
      <c r="E20" s="9">
        <f>SUM(F20:J20)</f>
        <v>25000</v>
      </c>
      <c r="F20" s="9"/>
      <c r="G20" s="9">
        <v>25000</v>
      </c>
      <c r="H20" s="9"/>
      <c r="I20" s="9"/>
      <c r="J20" s="9"/>
      <c r="K20" s="56"/>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44"/>
      <c r="B21" s="53"/>
      <c r="C21" s="45"/>
      <c r="D21" s="27" t="s">
        <v>20</v>
      </c>
      <c r="E21" s="9">
        <f>SUM(F21:J21)</f>
        <v>3585626.25</v>
      </c>
      <c r="F21" s="2">
        <v>993461.05</v>
      </c>
      <c r="G21" s="2">
        <v>836433.2</v>
      </c>
      <c r="H21" s="34">
        <v>1755732</v>
      </c>
      <c r="I21" s="2">
        <v>0</v>
      </c>
      <c r="J21" s="2">
        <v>0</v>
      </c>
      <c r="K21" s="56"/>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44"/>
      <c r="B22" s="53"/>
      <c r="C22" s="45"/>
      <c r="D22" s="29" t="s">
        <v>21</v>
      </c>
      <c r="E22" s="9"/>
      <c r="F22" s="9"/>
      <c r="G22" s="9"/>
      <c r="H22" s="9"/>
      <c r="I22" s="9"/>
      <c r="J22" s="9"/>
      <c r="K22" s="56"/>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44"/>
      <c r="B23" s="53"/>
      <c r="C23" s="52" t="s">
        <v>75</v>
      </c>
      <c r="D23" s="26" t="s">
        <v>49</v>
      </c>
      <c r="E23" s="9">
        <f>SUM(F23:K23)</f>
        <v>3042800</v>
      </c>
      <c r="F23" s="9"/>
      <c r="G23" s="9"/>
      <c r="H23" s="9"/>
      <c r="I23" s="9">
        <v>1802800</v>
      </c>
      <c r="J23" s="9">
        <v>1240000</v>
      </c>
      <c r="K23" s="57"/>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44"/>
      <c r="B24" s="53"/>
      <c r="C24" s="53"/>
      <c r="D24" s="27" t="s">
        <v>18</v>
      </c>
      <c r="E24" s="9"/>
      <c r="F24" s="9"/>
      <c r="G24" s="9"/>
      <c r="H24" s="9"/>
      <c r="I24" s="9"/>
      <c r="J24" s="9"/>
      <c r="K24" s="57"/>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44"/>
      <c r="B25" s="53"/>
      <c r="C25" s="53"/>
      <c r="D25" s="27" t="s">
        <v>19</v>
      </c>
      <c r="E25" s="9"/>
      <c r="F25" s="9"/>
      <c r="G25" s="9"/>
      <c r="H25" s="9"/>
      <c r="I25" s="9"/>
      <c r="J25" s="9"/>
      <c r="K25" s="57"/>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44"/>
      <c r="B26" s="53"/>
      <c r="C26" s="53"/>
      <c r="D26" s="27" t="s">
        <v>20</v>
      </c>
      <c r="E26" s="9">
        <f>SUM(F26:K26)</f>
        <v>3042800</v>
      </c>
      <c r="F26" s="9"/>
      <c r="G26" s="9"/>
      <c r="H26" s="9"/>
      <c r="I26" s="9">
        <v>1802800</v>
      </c>
      <c r="J26" s="9">
        <v>1240000</v>
      </c>
      <c r="K26" s="57"/>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33.75" customHeight="1" x14ac:dyDescent="0.25">
      <c r="A27" s="44"/>
      <c r="B27" s="54"/>
      <c r="C27" s="54"/>
      <c r="D27" s="29" t="s">
        <v>21</v>
      </c>
      <c r="E27" s="9"/>
      <c r="F27" s="9"/>
      <c r="G27" s="9"/>
      <c r="H27" s="9"/>
      <c r="I27" s="9"/>
      <c r="J27" s="9"/>
      <c r="K27" s="58"/>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4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42"/>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64" t="s">
        <v>30</v>
      </c>
      <c r="B30" s="65"/>
      <c r="C30" s="66"/>
      <c r="D30" s="5" t="s">
        <v>49</v>
      </c>
      <c r="E30" s="18">
        <f>SUM(E23+E18)</f>
        <v>6653426.25</v>
      </c>
      <c r="F30" s="18">
        <f>SUM(F18)</f>
        <v>993461.05</v>
      </c>
      <c r="G30" s="18">
        <f>SUM(G18)</f>
        <v>861433.2</v>
      </c>
      <c r="H30" s="36">
        <f>SUM(H18)</f>
        <v>1755732</v>
      </c>
      <c r="I30" s="18">
        <f>SUM(I23)</f>
        <v>1802800</v>
      </c>
      <c r="J30" s="18">
        <f>SUM(J23)</f>
        <v>1240000</v>
      </c>
      <c r="K30" s="47"/>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67"/>
      <c r="B31" s="68"/>
      <c r="C31" s="69"/>
      <c r="D31" s="6" t="s">
        <v>18</v>
      </c>
      <c r="E31" s="19">
        <f>F31+G31+H31+I31+J31</f>
        <v>0</v>
      </c>
      <c r="F31" s="20"/>
      <c r="G31" s="21"/>
      <c r="H31" s="21"/>
      <c r="I31" s="21"/>
      <c r="J31" s="21"/>
      <c r="K31" s="47"/>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67"/>
      <c r="B32" s="68"/>
      <c r="C32" s="69"/>
      <c r="D32" s="6" t="s">
        <v>19</v>
      </c>
      <c r="E32" s="19">
        <f>SUM(E20)</f>
        <v>25000</v>
      </c>
      <c r="F32" s="20"/>
      <c r="G32" s="21">
        <v>25000</v>
      </c>
      <c r="H32" s="21"/>
      <c r="I32" s="21"/>
      <c r="J32" s="21"/>
      <c r="K32" s="47"/>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67"/>
      <c r="B33" s="68"/>
      <c r="C33" s="69"/>
      <c r="D33" s="6" t="s">
        <v>20</v>
      </c>
      <c r="E33" s="19">
        <f>SUM(E26+E21)</f>
        <v>6628426.25</v>
      </c>
      <c r="F33" s="20">
        <f>F21</f>
        <v>993461.05</v>
      </c>
      <c r="G33" s="20">
        <f t="shared" ref="G33" si="4">G21</f>
        <v>836433.2</v>
      </c>
      <c r="H33" s="34">
        <f>SUM(H21)</f>
        <v>1755732</v>
      </c>
      <c r="I33" s="22">
        <f>SUM(I26)</f>
        <v>1802800</v>
      </c>
      <c r="J33" s="22">
        <f>SUM(J26)</f>
        <v>1240000</v>
      </c>
      <c r="K33" s="47"/>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0"/>
      <c r="B34" s="71"/>
      <c r="C34" s="72"/>
      <c r="D34" s="7" t="s">
        <v>21</v>
      </c>
      <c r="E34" s="19">
        <f>F34+G34+H34+I34+J34</f>
        <v>0</v>
      </c>
      <c r="F34" s="20"/>
      <c r="G34" s="20"/>
      <c r="H34" s="20"/>
      <c r="I34" s="20"/>
      <c r="J34" s="20"/>
      <c r="K34" s="47"/>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0" t="s">
        <v>57</v>
      </c>
      <c r="B35" s="45" t="s">
        <v>40</v>
      </c>
      <c r="C35" s="45" t="s">
        <v>64</v>
      </c>
      <c r="D35" s="26" t="s">
        <v>49</v>
      </c>
      <c r="E35" s="9">
        <f>E36+E37+E38+E39</f>
        <v>0</v>
      </c>
      <c r="F35" s="9">
        <f t="shared" ref="F35:J35" si="5">F36+F37+F38+F39</f>
        <v>0</v>
      </c>
      <c r="G35" s="9">
        <f t="shared" si="5"/>
        <v>0</v>
      </c>
      <c r="H35" s="9">
        <f t="shared" si="5"/>
        <v>0</v>
      </c>
      <c r="I35" s="9">
        <f t="shared" si="5"/>
        <v>0</v>
      </c>
      <c r="J35" s="9">
        <f t="shared" si="5"/>
        <v>0</v>
      </c>
      <c r="K35" s="49"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1"/>
      <c r="B36" s="45"/>
      <c r="C36" s="45"/>
      <c r="D36" s="27" t="s">
        <v>18</v>
      </c>
      <c r="E36" s="9">
        <f>F36+G36+H36+I36+J36</f>
        <v>0</v>
      </c>
      <c r="F36" s="9"/>
      <c r="G36" s="9"/>
      <c r="H36" s="9"/>
      <c r="I36" s="9"/>
      <c r="J36" s="9"/>
      <c r="K36" s="49"/>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1"/>
      <c r="B37" s="45"/>
      <c r="C37" s="45"/>
      <c r="D37" s="27" t="s">
        <v>19</v>
      </c>
      <c r="E37" s="9">
        <f>F37+G37+H37+I37+J37</f>
        <v>0</v>
      </c>
      <c r="F37" s="9"/>
      <c r="G37" s="9"/>
      <c r="H37" s="9"/>
      <c r="I37" s="9"/>
      <c r="J37" s="9"/>
      <c r="K37" s="49"/>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1"/>
      <c r="B38" s="45"/>
      <c r="C38" s="45"/>
      <c r="D38" s="27" t="s">
        <v>20</v>
      </c>
      <c r="E38" s="9">
        <f>F38+G38+H38+I38+J38</f>
        <v>0</v>
      </c>
      <c r="F38" s="9"/>
      <c r="G38" s="9"/>
      <c r="H38" s="9"/>
      <c r="I38" s="9"/>
      <c r="J38" s="9"/>
      <c r="K38" s="49"/>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32.25" customHeight="1" x14ac:dyDescent="0.25">
      <c r="A39" s="61"/>
      <c r="B39" s="45"/>
      <c r="C39" s="45"/>
      <c r="D39" s="29" t="s">
        <v>21</v>
      </c>
      <c r="E39" s="9">
        <f>F39+G39+H39+I39+J39</f>
        <v>0</v>
      </c>
      <c r="F39" s="9"/>
      <c r="G39" s="9"/>
      <c r="H39" s="9"/>
      <c r="I39" s="9"/>
      <c r="J39" s="9"/>
      <c r="K39" s="49"/>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15.5" customHeight="1" x14ac:dyDescent="0.25">
      <c r="A40" s="62"/>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38.75" customHeight="1" x14ac:dyDescent="0.25">
      <c r="A41" s="62"/>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0.75" customHeight="1" x14ac:dyDescent="0.25">
      <c r="A42" s="62"/>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2"/>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87.15" customHeight="1" x14ac:dyDescent="0.25">
      <c r="A44" s="63"/>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2.9" customHeight="1" x14ac:dyDescent="0.25">
      <c r="A45" s="64" t="s">
        <v>30</v>
      </c>
      <c r="B45" s="65"/>
      <c r="C45" s="66"/>
      <c r="D45" s="5" t="s">
        <v>48</v>
      </c>
      <c r="E45" s="18">
        <f>E46+E47+E48+E49</f>
        <v>500000</v>
      </c>
      <c r="F45" s="18">
        <f t="shared" ref="F45" si="6">F46+F47+F48+F49</f>
        <v>0</v>
      </c>
      <c r="G45" s="18">
        <f t="shared" ref="G45" si="7">G46+G47+G48+G49</f>
        <v>0</v>
      </c>
      <c r="H45" s="18">
        <v>500000</v>
      </c>
      <c r="I45" s="18">
        <f t="shared" ref="I45" si="8">I46+I47+I48+I49</f>
        <v>0</v>
      </c>
      <c r="J45" s="18">
        <f t="shared" ref="J45" si="9">J46+J47+J48+J49</f>
        <v>0</v>
      </c>
      <c r="K45" s="47"/>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1.75" customHeight="1" x14ac:dyDescent="0.25">
      <c r="A46" s="67"/>
      <c r="B46" s="68"/>
      <c r="C46" s="69"/>
      <c r="D46" s="6" t="s">
        <v>18</v>
      </c>
      <c r="E46" s="19">
        <f>F46+G46+H46+I46+J46</f>
        <v>0</v>
      </c>
      <c r="F46" s="20"/>
      <c r="G46" s="21"/>
      <c r="H46" s="21"/>
      <c r="I46" s="21"/>
      <c r="J46" s="21"/>
      <c r="K46" s="47"/>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 customHeight="1" x14ac:dyDescent="0.25">
      <c r="A47" s="67"/>
      <c r="B47" s="68"/>
      <c r="C47" s="69"/>
      <c r="D47" s="6" t="s">
        <v>19</v>
      </c>
      <c r="E47" s="19">
        <f>F47+G47+H47+I47+J47</f>
        <v>0</v>
      </c>
      <c r="F47" s="20"/>
      <c r="G47" s="21"/>
      <c r="H47" s="21"/>
      <c r="I47" s="21"/>
      <c r="J47" s="21"/>
      <c r="K47" s="47"/>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67"/>
      <c r="B48" s="68"/>
      <c r="C48" s="69"/>
      <c r="D48" s="6" t="s">
        <v>20</v>
      </c>
      <c r="E48" s="19">
        <f>F48+G48+H48+I48+J48</f>
        <v>500000</v>
      </c>
      <c r="F48" s="20"/>
      <c r="G48" s="21"/>
      <c r="H48" s="21">
        <f>SUM(H44)</f>
        <v>500000</v>
      </c>
      <c r="I48" s="21"/>
      <c r="J48" s="21"/>
      <c r="K48" s="47"/>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0"/>
      <c r="B49" s="71"/>
      <c r="C49" s="72"/>
      <c r="D49" s="7" t="s">
        <v>21</v>
      </c>
      <c r="E49" s="19">
        <f>F49+G49+H49+I49+J49</f>
        <v>0</v>
      </c>
      <c r="F49" s="22"/>
      <c r="G49" s="22"/>
      <c r="H49" s="22"/>
      <c r="I49" s="22"/>
      <c r="J49" s="22"/>
      <c r="K49" s="47"/>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6" customHeight="1" x14ac:dyDescent="0.25">
      <c r="A50" s="52" t="s">
        <v>35</v>
      </c>
      <c r="B50" s="14" t="s">
        <v>36</v>
      </c>
      <c r="C50" s="14" t="s">
        <v>69</v>
      </c>
      <c r="D50" s="8" t="s">
        <v>27</v>
      </c>
      <c r="E50" s="10" t="s">
        <v>8</v>
      </c>
      <c r="F50" s="10" t="s">
        <v>8</v>
      </c>
      <c r="G50" s="10" t="s">
        <v>8</v>
      </c>
      <c r="H50" s="2" t="s">
        <v>8</v>
      </c>
      <c r="I50" s="2" t="s">
        <v>8</v>
      </c>
      <c r="J50" s="2" t="s">
        <v>8</v>
      </c>
      <c r="K50" s="2" t="s">
        <v>26</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92.25" customHeight="1" x14ac:dyDescent="0.25">
      <c r="A51" s="59"/>
      <c r="B51" s="3" t="s">
        <v>37</v>
      </c>
      <c r="C51" s="3" t="s">
        <v>70</v>
      </c>
      <c r="D51" s="8" t="s">
        <v>27</v>
      </c>
      <c r="E51" s="2" t="s">
        <v>8</v>
      </c>
      <c r="F51" s="2" t="s">
        <v>8</v>
      </c>
      <c r="G51" s="2" t="s">
        <v>8</v>
      </c>
      <c r="H51" s="2" t="s">
        <v>8</v>
      </c>
      <c r="I51" s="2" t="s">
        <v>8</v>
      </c>
      <c r="J51" s="2" t="s">
        <v>8</v>
      </c>
      <c r="K51" s="2" t="s">
        <v>39</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229.5" x14ac:dyDescent="0.25">
      <c r="A52" s="59"/>
      <c r="B52" s="3" t="s">
        <v>38</v>
      </c>
      <c r="C52" s="3" t="s">
        <v>71</v>
      </c>
      <c r="D52" s="8" t="s">
        <v>27</v>
      </c>
      <c r="E52" s="30">
        <f>F52+G52+H52+I52+J52</f>
        <v>1499994</v>
      </c>
      <c r="F52" s="2"/>
      <c r="G52" s="30">
        <v>500000</v>
      </c>
      <c r="H52" s="30">
        <v>999994</v>
      </c>
      <c r="I52" s="30">
        <v>0</v>
      </c>
      <c r="J52" s="2"/>
      <c r="K52" s="2" t="s">
        <v>52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26" customHeight="1" x14ac:dyDescent="0.25">
      <c r="A53" s="59"/>
      <c r="B53" s="3" t="s">
        <v>53</v>
      </c>
      <c r="C53" s="3" t="s">
        <v>72</v>
      </c>
      <c r="D53" s="8" t="s">
        <v>27</v>
      </c>
      <c r="E53" s="30"/>
      <c r="F53" s="2"/>
      <c r="G53" s="30"/>
      <c r="H53" s="30">
        <v>300000</v>
      </c>
      <c r="I53" s="30"/>
      <c r="J53" s="2"/>
      <c r="K53" s="2" t="s">
        <v>54</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65.75" x14ac:dyDescent="0.25">
      <c r="A54" s="54"/>
      <c r="B54" s="3" t="s">
        <v>56</v>
      </c>
      <c r="C54" s="14" t="s">
        <v>73</v>
      </c>
      <c r="D54" s="8" t="s">
        <v>27</v>
      </c>
      <c r="E54" s="30"/>
      <c r="F54" s="2"/>
      <c r="G54" s="30"/>
      <c r="H54" s="30">
        <v>2000000</v>
      </c>
      <c r="I54" s="30"/>
      <c r="J54" s="2"/>
      <c r="K54" s="2"/>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x14ac:dyDescent="0.25">
      <c r="A55" s="64" t="s">
        <v>30</v>
      </c>
      <c r="B55" s="65"/>
      <c r="C55" s="66"/>
      <c r="D55" s="5" t="s">
        <v>49</v>
      </c>
      <c r="E55" s="18">
        <f>E56+E57+E58+E59</f>
        <v>3799994</v>
      </c>
      <c r="F55" s="18">
        <f t="shared" ref="F55" si="10">F56+F57+F58+F59</f>
        <v>0</v>
      </c>
      <c r="G55" s="18">
        <f t="shared" ref="G55" si="11">G56+G57+G58+G59</f>
        <v>500000</v>
      </c>
      <c r="H55" s="18">
        <f>SUM(H52:H54)</f>
        <v>3299994</v>
      </c>
      <c r="I55" s="18">
        <f t="shared" ref="I55" si="12">I56+I57+I58+I59</f>
        <v>0</v>
      </c>
      <c r="J55" s="18">
        <f t="shared" ref="J55" si="13">J56+J57+J58+J59</f>
        <v>0</v>
      </c>
      <c r="K55" s="47"/>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7" customHeight="1" x14ac:dyDescent="0.25">
      <c r="A56" s="67"/>
      <c r="B56" s="68"/>
      <c r="C56" s="69"/>
      <c r="D56" s="6" t="s">
        <v>18</v>
      </c>
      <c r="E56" s="19">
        <f>F56+G56+H56+I56+J56</f>
        <v>0</v>
      </c>
      <c r="F56" s="20"/>
      <c r="G56" s="21"/>
      <c r="H56" s="21"/>
      <c r="I56" s="21"/>
      <c r="J56" s="21"/>
      <c r="K56" s="47"/>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x14ac:dyDescent="0.25">
      <c r="A57" s="67"/>
      <c r="B57" s="68"/>
      <c r="C57" s="69"/>
      <c r="D57" s="6" t="s">
        <v>19</v>
      </c>
      <c r="E57" s="19">
        <f>F57+G57+H57+I57+J57</f>
        <v>0</v>
      </c>
      <c r="F57" s="20"/>
      <c r="G57" s="21"/>
      <c r="H57" s="21"/>
      <c r="I57" s="21"/>
      <c r="J57" s="21"/>
      <c r="K57" s="47"/>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67"/>
      <c r="B58" s="68"/>
      <c r="C58" s="69"/>
      <c r="D58" s="6" t="s">
        <v>20</v>
      </c>
      <c r="E58" s="19">
        <f>F58+G58+H58+I58+J58</f>
        <v>3799994</v>
      </c>
      <c r="F58" s="20">
        <f>F52</f>
        <v>0</v>
      </c>
      <c r="G58" s="20">
        <f>G52</f>
        <v>500000</v>
      </c>
      <c r="H58" s="31">
        <f>SUM(H55)</f>
        <v>3299994</v>
      </c>
      <c r="I58" s="20">
        <f>I52</f>
        <v>0</v>
      </c>
      <c r="J58" s="20">
        <f>J52</f>
        <v>0</v>
      </c>
      <c r="K58" s="47"/>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70"/>
      <c r="B59" s="71"/>
      <c r="C59" s="72"/>
      <c r="D59" s="7" t="s">
        <v>21</v>
      </c>
      <c r="E59" s="19">
        <f>F59+G59+H59+I59+J59</f>
        <v>0</v>
      </c>
      <c r="F59" s="20"/>
      <c r="G59" s="20"/>
      <c r="H59" s="20"/>
      <c r="I59" s="20"/>
      <c r="J59" s="20"/>
      <c r="K59" s="47"/>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28" customHeight="1" x14ac:dyDescent="0.25">
      <c r="A60" s="4" t="s">
        <v>31</v>
      </c>
      <c r="B60" s="3" t="s">
        <v>32</v>
      </c>
      <c r="C60" s="3" t="s">
        <v>74</v>
      </c>
      <c r="D60" s="8" t="s">
        <v>27</v>
      </c>
      <c r="E60" s="2" t="s">
        <v>8</v>
      </c>
      <c r="F60" s="10" t="s">
        <v>8</v>
      </c>
      <c r="G60" s="10" t="s">
        <v>8</v>
      </c>
      <c r="H60" s="2" t="s">
        <v>8</v>
      </c>
      <c r="I60" s="10" t="s">
        <v>8</v>
      </c>
      <c r="J60" s="2" t="s">
        <v>8</v>
      </c>
      <c r="K60" s="2" t="s">
        <v>33</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8.15" customHeight="1" x14ac:dyDescent="0.25">
      <c r="A61" s="73" t="s">
        <v>80</v>
      </c>
      <c r="B61" s="74"/>
      <c r="C61" s="75"/>
      <c r="D61" s="5" t="s">
        <v>48</v>
      </c>
      <c r="E61" s="18">
        <f>E62+E63+E64+E65</f>
        <v>0</v>
      </c>
      <c r="F61" s="18">
        <f t="shared" ref="F61:J61" si="14">F62+F63+F64+F65</f>
        <v>0</v>
      </c>
      <c r="G61" s="18">
        <f t="shared" si="14"/>
        <v>0</v>
      </c>
      <c r="H61" s="18">
        <f t="shared" si="14"/>
        <v>0</v>
      </c>
      <c r="I61" s="18">
        <f t="shared" si="14"/>
        <v>0</v>
      </c>
      <c r="J61" s="18">
        <f t="shared" si="14"/>
        <v>0</v>
      </c>
      <c r="K61" s="47"/>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6.899999999999999" customHeight="1" x14ac:dyDescent="0.25">
      <c r="A62" s="76"/>
      <c r="B62" s="77"/>
      <c r="C62" s="78"/>
      <c r="D62" s="6" t="s">
        <v>18</v>
      </c>
      <c r="E62" s="19">
        <f>F62+G62+H62+I62+J62</f>
        <v>0</v>
      </c>
      <c r="F62" s="20"/>
      <c r="G62" s="21"/>
      <c r="H62" s="21"/>
      <c r="I62" s="21"/>
      <c r="J62" s="21"/>
      <c r="K62" s="47"/>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6"/>
      <c r="B63" s="77"/>
      <c r="C63" s="78"/>
      <c r="D63" s="6" t="s">
        <v>19</v>
      </c>
      <c r="E63" s="19">
        <f>F63+G63+H63+I63+J63</f>
        <v>0</v>
      </c>
      <c r="F63" s="20"/>
      <c r="G63" s="21"/>
      <c r="H63" s="21"/>
      <c r="I63" s="21"/>
      <c r="J63" s="21"/>
      <c r="K63" s="47"/>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x14ac:dyDescent="0.25">
      <c r="A64" s="76"/>
      <c r="B64" s="77"/>
      <c r="C64" s="78"/>
      <c r="D64" s="6" t="s">
        <v>20</v>
      </c>
      <c r="E64" s="19">
        <f>F64+G64+H64+I64+J64</f>
        <v>0</v>
      </c>
      <c r="F64" s="20"/>
      <c r="G64" s="20"/>
      <c r="H64" s="22"/>
      <c r="I64" s="22"/>
      <c r="J64" s="22"/>
      <c r="K64" s="47"/>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8" customHeight="1" x14ac:dyDescent="0.25">
      <c r="A65" s="79"/>
      <c r="B65" s="80"/>
      <c r="C65" s="81"/>
      <c r="D65" s="7" t="s">
        <v>21</v>
      </c>
      <c r="E65" s="19">
        <f>F65+G65+H65+I65+J65</f>
        <v>0</v>
      </c>
      <c r="F65" s="20"/>
      <c r="G65" s="20"/>
      <c r="H65" s="20"/>
      <c r="I65" s="20"/>
      <c r="J65" s="20"/>
      <c r="K65" s="47"/>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40.44999999999999" customHeight="1" x14ac:dyDescent="0.25">
      <c r="A66" s="41" t="s">
        <v>76</v>
      </c>
      <c r="B66" s="3" t="s">
        <v>77</v>
      </c>
      <c r="C66" s="38" t="s">
        <v>78</v>
      </c>
      <c r="D66" s="8" t="s">
        <v>79</v>
      </c>
      <c r="E66" s="2"/>
      <c r="F66" s="10"/>
      <c r="G66" s="10"/>
      <c r="H66" s="2"/>
      <c r="I66" s="37">
        <v>4325400</v>
      </c>
      <c r="J66" s="2"/>
      <c r="K66" s="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x14ac:dyDescent="0.25">
      <c r="A67" s="42"/>
      <c r="B67" s="3" t="s">
        <v>84</v>
      </c>
      <c r="C67" s="3" t="s">
        <v>83</v>
      </c>
      <c r="D67" s="8" t="s">
        <v>82</v>
      </c>
      <c r="E67" s="2"/>
      <c r="F67" s="10"/>
      <c r="G67" s="10"/>
      <c r="H67" s="2"/>
      <c r="I67" s="37">
        <v>1000000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24" customHeight="1" x14ac:dyDescent="0.25">
      <c r="A68" s="64" t="s">
        <v>30</v>
      </c>
      <c r="B68" s="65"/>
      <c r="C68" s="66"/>
      <c r="D68" s="5" t="s">
        <v>48</v>
      </c>
      <c r="E68" s="18">
        <f>E69+E70+E71+E72</f>
        <v>5325400</v>
      </c>
      <c r="F68" s="18">
        <f t="shared" ref="F68" si="15">F69+F70+F71+F72</f>
        <v>0</v>
      </c>
      <c r="G68" s="18">
        <f t="shared" ref="G68" si="16">G69+G70+G71+G72</f>
        <v>0</v>
      </c>
      <c r="H68" s="18">
        <f t="shared" ref="H68" si="17">H69+H70+H71+H72</f>
        <v>0</v>
      </c>
      <c r="I68" s="18">
        <f>I66+I67</f>
        <v>5325400</v>
      </c>
      <c r="J68" s="18">
        <f t="shared" ref="J68" si="18">J69+J70+J71+J72</f>
        <v>0</v>
      </c>
      <c r="K68" s="47"/>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2.5" customHeight="1" x14ac:dyDescent="0.25">
      <c r="A69" s="67"/>
      <c r="B69" s="68"/>
      <c r="C69" s="69"/>
      <c r="D69" s="6" t="s">
        <v>18</v>
      </c>
      <c r="E69" s="19">
        <f>F69+G69+H69+I69+J69</f>
        <v>0</v>
      </c>
      <c r="F69" s="20"/>
      <c r="G69" s="21"/>
      <c r="H69" s="21"/>
      <c r="I69" s="21"/>
      <c r="J69" s="21"/>
      <c r="K69" s="47"/>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x14ac:dyDescent="0.25">
      <c r="A70" s="67"/>
      <c r="B70" s="68"/>
      <c r="C70" s="69"/>
      <c r="D70" s="6" t="s">
        <v>19</v>
      </c>
      <c r="E70" s="19">
        <f>F70+G70+H70+I70+J70</f>
        <v>0</v>
      </c>
      <c r="F70" s="20"/>
      <c r="G70" s="21"/>
      <c r="H70" s="21"/>
      <c r="I70" s="21"/>
      <c r="J70" s="21"/>
      <c r="K70" s="47"/>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x14ac:dyDescent="0.25">
      <c r="A71" s="67"/>
      <c r="B71" s="68"/>
      <c r="C71" s="69"/>
      <c r="D71" s="6" t="s">
        <v>20</v>
      </c>
      <c r="E71" s="19">
        <f>F71+G71+H71+I71+J71</f>
        <v>5325400</v>
      </c>
      <c r="F71" s="20"/>
      <c r="G71" s="20"/>
      <c r="H71" s="22"/>
      <c r="I71" s="22">
        <f>I68</f>
        <v>5325400</v>
      </c>
      <c r="J71" s="22"/>
      <c r="K71" s="47"/>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70"/>
      <c r="B72" s="71"/>
      <c r="C72" s="72"/>
      <c r="D72" s="7" t="s">
        <v>21</v>
      </c>
      <c r="E72" s="19">
        <f>F72+G72+H72+I72+J72</f>
        <v>0</v>
      </c>
      <c r="F72" s="20"/>
      <c r="G72" s="20"/>
      <c r="H72" s="20"/>
      <c r="I72" s="20"/>
      <c r="J72" s="20"/>
      <c r="K72" s="47"/>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26.25" customHeight="1" x14ac:dyDescent="0.25">
      <c r="A73" s="64" t="s">
        <v>34</v>
      </c>
      <c r="B73" s="65"/>
      <c r="C73" s="66"/>
      <c r="D73" s="5" t="s">
        <v>49</v>
      </c>
      <c r="E73" s="18">
        <f>E74+E75+E76+E77</f>
        <v>16303820.25</v>
      </c>
      <c r="F73" s="18">
        <f t="shared" ref="F73" si="19">F74+F75+F76+F77</f>
        <v>998461.05</v>
      </c>
      <c r="G73" s="18">
        <f t="shared" ref="G73" si="20">G74+G75+G76+G77</f>
        <v>1366433.2</v>
      </c>
      <c r="H73" s="18">
        <f>SUM(H68+H55+H45+H30+H13)</f>
        <v>5560726</v>
      </c>
      <c r="I73" s="18">
        <f>I74+I75+I76+I77</f>
        <v>7133200</v>
      </c>
      <c r="J73" s="18">
        <f t="shared" ref="J73" si="21">J74+J75+J76+J77</f>
        <v>1245000</v>
      </c>
      <c r="K73" s="47"/>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4" customHeight="1" x14ac:dyDescent="0.25">
      <c r="A74" s="67"/>
      <c r="B74" s="68"/>
      <c r="C74" s="69"/>
      <c r="D74" s="6" t="s">
        <v>18</v>
      </c>
      <c r="E74" s="19">
        <f>F74+G74+H74+I74+J74</f>
        <v>0</v>
      </c>
      <c r="F74" s="20"/>
      <c r="G74" s="21"/>
      <c r="H74" s="21"/>
      <c r="I74" s="21"/>
      <c r="J74" s="21"/>
      <c r="K74" s="47"/>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 customHeight="1" x14ac:dyDescent="0.25">
      <c r="A75" s="67"/>
      <c r="B75" s="68"/>
      <c r="C75" s="69"/>
      <c r="D75" s="6" t="s">
        <v>19</v>
      </c>
      <c r="E75" s="19">
        <f>F75+G75+H75+I75+J75</f>
        <v>25000</v>
      </c>
      <c r="F75" s="20"/>
      <c r="G75" s="21">
        <v>25000</v>
      </c>
      <c r="H75" s="21"/>
      <c r="I75" s="21"/>
      <c r="J75" s="21"/>
      <c r="K75" s="47"/>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x14ac:dyDescent="0.25">
      <c r="A76" s="67"/>
      <c r="B76" s="68"/>
      <c r="C76" s="69"/>
      <c r="D76" s="6" t="s">
        <v>20</v>
      </c>
      <c r="E76" s="19">
        <f>F76+G76+H76+I76+J76</f>
        <v>16253820.25</v>
      </c>
      <c r="F76" s="20">
        <f>F16+F33+F48+F58+F71</f>
        <v>993461.05</v>
      </c>
      <c r="G76" s="20">
        <f>G16+G33+G48+G58+G71</f>
        <v>1336433.2</v>
      </c>
      <c r="H76" s="20">
        <f>H16+H33+H48+H58+H71</f>
        <v>5555726</v>
      </c>
      <c r="I76" s="22">
        <f>I16+I33+I48+I58+I71</f>
        <v>7128200</v>
      </c>
      <c r="J76" s="20">
        <f>J16+J33+J48+J58+J71</f>
        <v>1240000</v>
      </c>
      <c r="K76" s="47"/>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0"/>
      <c r="B77" s="71"/>
      <c r="C77" s="72"/>
      <c r="D77" s="7" t="s">
        <v>21</v>
      </c>
      <c r="E77" s="19">
        <f>F77+G77+H77+I77+J77</f>
        <v>25000</v>
      </c>
      <c r="F77" s="22">
        <f>F17+F34+F49+F72</f>
        <v>5000</v>
      </c>
      <c r="G77" s="22">
        <f>G17+G34+G49+G72</f>
        <v>5000</v>
      </c>
      <c r="H77" s="22">
        <f>H17+H34+H49+H72</f>
        <v>5000</v>
      </c>
      <c r="I77" s="22">
        <f>I17+I34+I49+I72</f>
        <v>5000</v>
      </c>
      <c r="J77" s="22">
        <f>J17+J34+J49+J72</f>
        <v>5000</v>
      </c>
      <c r="K77" s="47"/>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24.75" customHeight="1" x14ac:dyDescent="0.25">
      <c r="A78" s="51" t="s">
        <v>55</v>
      </c>
      <c r="B78" s="51"/>
      <c r="C78" s="51"/>
      <c r="D78" s="51"/>
      <c r="E78" s="51"/>
      <c r="F78" s="51"/>
      <c r="G78" s="51"/>
      <c r="H78" s="51"/>
      <c r="I78" s="51"/>
      <c r="J78" s="51"/>
      <c r="K78" s="5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5.5" customHeight="1" x14ac:dyDescent="0.25">
      <c r="A79" s="50"/>
      <c r="B79" s="50"/>
      <c r="C79" s="50"/>
      <c r="D79" s="50"/>
      <c r="E79" s="50"/>
      <c r="F79" s="50"/>
      <c r="G79" s="50"/>
      <c r="H79" s="50"/>
      <c r="I79" s="50"/>
      <c r="J79" s="50"/>
      <c r="K79" s="50"/>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x14ac:dyDescent="0.25">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sheetData>
  <mergeCells count="37">
    <mergeCell ref="K68:K72"/>
    <mergeCell ref="K30:K34"/>
    <mergeCell ref="K61:K65"/>
    <mergeCell ref="B35:B39"/>
    <mergeCell ref="A30:C34"/>
    <mergeCell ref="K35:K39"/>
    <mergeCell ref="A66:A67"/>
    <mergeCell ref="A79:K79"/>
    <mergeCell ref="A78:K78"/>
    <mergeCell ref="B18:B27"/>
    <mergeCell ref="C23:C27"/>
    <mergeCell ref="K18:K27"/>
    <mergeCell ref="A50:A54"/>
    <mergeCell ref="A35:A44"/>
    <mergeCell ref="C35:C39"/>
    <mergeCell ref="A55:C59"/>
    <mergeCell ref="K55:K59"/>
    <mergeCell ref="A45:C49"/>
    <mergeCell ref="K45:K49"/>
    <mergeCell ref="A61:C65"/>
    <mergeCell ref="A73:C77"/>
    <mergeCell ref="K73:K77"/>
    <mergeCell ref="A68:C72"/>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9" fitToHeight="0" orientation="landscape" copies="5" r:id="rId1"/>
  <rowBreaks count="6" manualBreakCount="6">
    <brk id="11" max="16383" man="1"/>
    <brk id="27" max="16383" man="1"/>
    <brk id="40" max="10" man="1"/>
    <brk id="49" max="16383" man="1"/>
    <brk id="53" max="10"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2024-05-17T08:12:24Z</cp:lastPrinted>
  <dcterms:created xsi:type="dcterms:W3CDTF">2022-10-06T06:51:51Z</dcterms:created>
  <dcterms:modified xsi:type="dcterms:W3CDTF">2024-05-17T08:13:37Z</dcterms:modified>
</cp:coreProperties>
</file>