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14805" windowHeight="7470" firstSheet="1" activeTab="1"/>
  </bookViews>
  <sheets>
    <sheet name="Лист2" sheetId="2" state="hidden" r:id="rId1"/>
    <sheet name="ІV кв.2024" sheetId="5" r:id="rId2"/>
  </sheets>
  <definedNames>
    <definedName name="_xlnm.Print_Area" localSheetId="1">'ІV кв.2024'!$A$1:$K$164</definedName>
  </definedNames>
  <calcPr calcId="145621"/>
</workbook>
</file>

<file path=xl/calcChain.xml><?xml version="1.0" encoding="utf-8"?>
<calcChain xmlns="http://schemas.openxmlformats.org/spreadsheetml/2006/main">
  <c r="D157" i="5" l="1"/>
  <c r="I116" i="5"/>
  <c r="F116" i="5"/>
  <c r="J116" i="5" s="1"/>
  <c r="I24" i="5" l="1"/>
  <c r="I25" i="5"/>
  <c r="I26" i="5"/>
  <c r="I27" i="5"/>
  <c r="I28" i="5"/>
  <c r="I29" i="5"/>
  <c r="F56" i="5"/>
  <c r="J56" i="5" s="1"/>
  <c r="F57" i="5"/>
  <c r="J57" i="5" s="1"/>
  <c r="F58" i="5"/>
  <c r="J58" i="5" s="1"/>
  <c r="F59" i="5"/>
  <c r="J59" i="5" s="1"/>
  <c r="F60" i="5"/>
  <c r="J60" i="5" s="1"/>
  <c r="F61" i="5"/>
  <c r="J61" i="5" s="1"/>
  <c r="F62" i="5"/>
  <c r="J62" i="5" s="1"/>
  <c r="F63" i="5"/>
  <c r="J63" i="5" s="1"/>
  <c r="F64" i="5"/>
  <c r="J64" i="5" s="1"/>
  <c r="F65" i="5"/>
  <c r="J65" i="5" s="1"/>
  <c r="F66" i="5"/>
  <c r="J66" i="5" s="1"/>
  <c r="F67" i="5"/>
  <c r="J67" i="5" s="1"/>
  <c r="F68" i="5"/>
  <c r="J68" i="5" s="1"/>
  <c r="F69" i="5"/>
  <c r="J69" i="5" s="1"/>
  <c r="F70" i="5"/>
  <c r="J70" i="5" s="1"/>
  <c r="F71" i="5"/>
  <c r="J71" i="5" s="1"/>
  <c r="F72" i="5"/>
  <c r="J72" i="5" s="1"/>
  <c r="F73" i="5"/>
  <c r="J73" i="5" s="1"/>
  <c r="F74" i="5"/>
  <c r="J74" i="5" s="1"/>
  <c r="F75" i="5"/>
  <c r="J75" i="5" s="1"/>
  <c r="F76" i="5"/>
  <c r="J76" i="5" s="1"/>
  <c r="F77" i="5"/>
  <c r="J77" i="5" s="1"/>
  <c r="F78" i="5"/>
  <c r="J78" i="5" s="1"/>
  <c r="F79" i="5"/>
  <c r="J79" i="5" s="1"/>
  <c r="F80" i="5"/>
  <c r="J80" i="5" s="1"/>
  <c r="F81" i="5"/>
  <c r="J81" i="5" s="1"/>
  <c r="F82" i="5"/>
  <c r="J82" i="5" s="1"/>
  <c r="F83" i="5"/>
  <c r="J83" i="5" s="1"/>
  <c r="F84" i="5"/>
  <c r="J84" i="5" s="1"/>
  <c r="F85" i="5"/>
  <c r="J85" i="5" s="1"/>
  <c r="F86" i="5"/>
  <c r="J86" i="5" s="1"/>
  <c r="F87" i="5"/>
  <c r="J87" i="5" s="1"/>
  <c r="F88" i="5"/>
  <c r="J88" i="5" s="1"/>
  <c r="F89" i="5"/>
  <c r="J89" i="5" s="1"/>
  <c r="F90" i="5"/>
  <c r="J90" i="5" s="1"/>
  <c r="F91" i="5"/>
  <c r="J91" i="5" s="1"/>
  <c r="F92" i="5"/>
  <c r="J92" i="5" s="1"/>
  <c r="F93" i="5"/>
  <c r="J93" i="5" s="1"/>
  <c r="F94" i="5"/>
  <c r="J94" i="5" s="1"/>
  <c r="F95" i="5"/>
  <c r="J95" i="5" s="1"/>
  <c r="F96" i="5"/>
  <c r="J96" i="5" s="1"/>
  <c r="F97" i="5"/>
  <c r="J97" i="5" s="1"/>
  <c r="F98" i="5"/>
  <c r="J98" i="5" s="1"/>
  <c r="F99" i="5"/>
  <c r="J99" i="5" s="1"/>
  <c r="F100" i="5"/>
  <c r="J100" i="5" s="1"/>
  <c r="F101" i="5"/>
  <c r="J101" i="5" s="1"/>
  <c r="F102" i="5"/>
  <c r="J102" i="5" s="1"/>
  <c r="F103" i="5"/>
  <c r="J103" i="5" s="1"/>
  <c r="F104" i="5"/>
  <c r="J104" i="5" s="1"/>
  <c r="F105" i="5"/>
  <c r="J105" i="5" s="1"/>
  <c r="F106" i="5"/>
  <c r="J106" i="5" s="1"/>
  <c r="F107" i="5"/>
  <c r="J107" i="5" s="1"/>
  <c r="I117" i="5"/>
  <c r="I118" i="5"/>
  <c r="I119" i="5"/>
  <c r="I120" i="5"/>
  <c r="I121" i="5"/>
  <c r="F29" i="5"/>
  <c r="J29" i="5" s="1"/>
  <c r="F28" i="5"/>
  <c r="J28" i="5" s="1"/>
  <c r="F27" i="5"/>
  <c r="J27" i="5" s="1"/>
  <c r="F26" i="5"/>
  <c r="J26" i="5" s="1"/>
  <c r="F25" i="5"/>
  <c r="J25" i="5" s="1"/>
  <c r="F24" i="5"/>
  <c r="J24" i="5" s="1"/>
  <c r="F121" i="5"/>
  <c r="J121" i="5" s="1"/>
  <c r="F120" i="5"/>
  <c r="J120" i="5" s="1"/>
  <c r="F119" i="5"/>
  <c r="J119" i="5" s="1"/>
  <c r="F118" i="5"/>
  <c r="J118" i="5" s="1"/>
  <c r="F117" i="5"/>
  <c r="J117" i="5" s="1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F55" i="5"/>
  <c r="J55" i="5" s="1"/>
  <c r="F54" i="5"/>
  <c r="J54" i="5" s="1"/>
  <c r="F53" i="5"/>
  <c r="J53" i="5" s="1"/>
  <c r="F52" i="5"/>
  <c r="J52" i="5" s="1"/>
  <c r="F51" i="5"/>
  <c r="J51" i="5" s="1"/>
  <c r="F50" i="5"/>
  <c r="J50" i="5" s="1"/>
  <c r="F49" i="5"/>
  <c r="J49" i="5" s="1"/>
  <c r="I155" i="5"/>
  <c r="F155" i="5"/>
  <c r="J155" i="5" s="1"/>
  <c r="I154" i="5"/>
  <c r="F154" i="5"/>
  <c r="J154" i="5" s="1"/>
  <c r="I153" i="5"/>
  <c r="F153" i="5"/>
  <c r="J153" i="5" s="1"/>
  <c r="I152" i="5"/>
  <c r="F152" i="5"/>
  <c r="J152" i="5" s="1"/>
  <c r="I151" i="5"/>
  <c r="F151" i="5"/>
  <c r="J151" i="5" s="1"/>
  <c r="I150" i="5"/>
  <c r="F150" i="5"/>
  <c r="J150" i="5" s="1"/>
  <c r="I149" i="5"/>
  <c r="F149" i="5"/>
  <c r="J149" i="5" s="1"/>
  <c r="I147" i="5"/>
  <c r="F147" i="5"/>
  <c r="J147" i="5" s="1"/>
  <c r="I146" i="5"/>
  <c r="F146" i="5"/>
  <c r="J146" i="5" s="1"/>
  <c r="I145" i="5"/>
  <c r="F145" i="5"/>
  <c r="J145" i="5" s="1"/>
  <c r="I144" i="5"/>
  <c r="F144" i="5"/>
  <c r="J144" i="5" s="1"/>
  <c r="I143" i="5"/>
  <c r="F143" i="5"/>
  <c r="J143" i="5" s="1"/>
  <c r="I142" i="5"/>
  <c r="F142" i="5"/>
  <c r="J142" i="5" s="1"/>
  <c r="I156" i="5"/>
  <c r="F156" i="5"/>
  <c r="J156" i="5" s="1"/>
  <c r="I148" i="5"/>
  <c r="F148" i="5"/>
  <c r="J148" i="5" s="1"/>
  <c r="I139" i="5"/>
  <c r="F139" i="5"/>
  <c r="J139" i="5" s="1"/>
  <c r="I138" i="5"/>
  <c r="F138" i="5"/>
  <c r="J138" i="5" s="1"/>
  <c r="I137" i="5"/>
  <c r="F137" i="5"/>
  <c r="J137" i="5" s="1"/>
  <c r="I136" i="5"/>
  <c r="F136" i="5"/>
  <c r="J136" i="5" s="1"/>
  <c r="I135" i="5"/>
  <c r="F135" i="5"/>
  <c r="J135" i="5" s="1"/>
  <c r="I134" i="5"/>
  <c r="F134" i="5"/>
  <c r="J134" i="5" s="1"/>
  <c r="I141" i="5"/>
  <c r="F141" i="5"/>
  <c r="J141" i="5" s="1"/>
  <c r="I140" i="5"/>
  <c r="F140" i="5"/>
  <c r="J140" i="5" s="1"/>
  <c r="I126" i="5"/>
  <c r="F126" i="5"/>
  <c r="J126" i="5" s="1"/>
  <c r="I125" i="5"/>
  <c r="F125" i="5"/>
  <c r="J125" i="5" s="1"/>
  <c r="I124" i="5"/>
  <c r="F124" i="5"/>
  <c r="J124" i="5" s="1"/>
  <c r="I123" i="5"/>
  <c r="F123" i="5"/>
  <c r="J123" i="5" s="1"/>
  <c r="I122" i="5"/>
  <c r="F122" i="5"/>
  <c r="J122" i="5" s="1"/>
  <c r="I131" i="5"/>
  <c r="F131" i="5"/>
  <c r="J131" i="5" s="1"/>
  <c r="I130" i="5"/>
  <c r="F130" i="5"/>
  <c r="J130" i="5" s="1"/>
  <c r="I129" i="5"/>
  <c r="F129" i="5"/>
  <c r="J129" i="5" s="1"/>
  <c r="I128" i="5"/>
  <c r="F128" i="5"/>
  <c r="J128" i="5" s="1"/>
  <c r="I127" i="5"/>
  <c r="F127" i="5"/>
  <c r="J127" i="5" s="1"/>
  <c r="I47" i="5"/>
  <c r="F47" i="5"/>
  <c r="J47" i="5" s="1"/>
  <c r="I43" i="5"/>
  <c r="F43" i="5"/>
  <c r="J43" i="5" s="1"/>
  <c r="I42" i="5"/>
  <c r="F42" i="5"/>
  <c r="J42" i="5" s="1"/>
  <c r="I41" i="5"/>
  <c r="F41" i="5"/>
  <c r="J41" i="5" s="1"/>
  <c r="I40" i="5"/>
  <c r="F40" i="5"/>
  <c r="J40" i="5" s="1"/>
  <c r="I23" i="5" l="1"/>
  <c r="F23" i="5"/>
  <c r="J23" i="5" s="1"/>
  <c r="F30" i="5"/>
  <c r="I30" i="5"/>
  <c r="J30" i="5"/>
  <c r="F31" i="5"/>
  <c r="J31" i="5" s="1"/>
  <c r="I31" i="5"/>
  <c r="F32" i="5"/>
  <c r="I32" i="5"/>
  <c r="J32" i="5"/>
  <c r="F33" i="5"/>
  <c r="I33" i="5"/>
  <c r="J33" i="5"/>
  <c r="F34" i="5"/>
  <c r="J34" i="5" s="1"/>
  <c r="I34" i="5"/>
  <c r="I39" i="5"/>
  <c r="F39" i="5"/>
  <c r="J39" i="5" s="1"/>
  <c r="I46" i="5"/>
  <c r="F46" i="5"/>
  <c r="J46" i="5" s="1"/>
  <c r="I45" i="5"/>
  <c r="F45" i="5"/>
  <c r="J45" i="5" s="1"/>
  <c r="I44" i="5"/>
  <c r="F44" i="5"/>
  <c r="J44" i="5" s="1"/>
  <c r="I38" i="5"/>
  <c r="F38" i="5"/>
  <c r="J38" i="5" s="1"/>
  <c r="I37" i="5"/>
  <c r="F37" i="5"/>
  <c r="J37" i="5" s="1"/>
  <c r="I48" i="5"/>
  <c r="F48" i="5"/>
  <c r="J48" i="5" s="1"/>
  <c r="I9" i="5"/>
  <c r="F9" i="5"/>
  <c r="J9" i="5" s="1"/>
  <c r="I8" i="5"/>
  <c r="F8" i="5"/>
  <c r="J8" i="5" s="1"/>
  <c r="I14" i="5"/>
  <c r="F14" i="5"/>
  <c r="J14" i="5" s="1"/>
  <c r="I13" i="5"/>
  <c r="F13" i="5"/>
  <c r="J13" i="5" s="1"/>
  <c r="I12" i="5"/>
  <c r="F12" i="5"/>
  <c r="J12" i="5" s="1"/>
  <c r="I11" i="5"/>
  <c r="F11" i="5"/>
  <c r="J11" i="5" s="1"/>
  <c r="I115" i="5" l="1"/>
  <c r="F115" i="5"/>
  <c r="J115" i="5" s="1"/>
  <c r="I21" i="5"/>
  <c r="F21" i="5"/>
  <c r="J21" i="5" s="1"/>
  <c r="I22" i="5"/>
  <c r="F22" i="5"/>
  <c r="J22" i="5" s="1"/>
  <c r="F15" i="5"/>
  <c r="F16" i="5"/>
  <c r="F17" i="5"/>
  <c r="F18" i="5"/>
  <c r="F19" i="5"/>
  <c r="F20" i="5"/>
  <c r="F108" i="5"/>
  <c r="F109" i="5"/>
  <c r="F110" i="5"/>
  <c r="F111" i="5"/>
  <c r="I10" i="5" l="1"/>
  <c r="F10" i="5"/>
  <c r="J10" i="5" s="1"/>
  <c r="I36" i="5"/>
  <c r="F36" i="5"/>
  <c r="J36" i="5" s="1"/>
  <c r="I35" i="5"/>
  <c r="F35" i="5"/>
  <c r="J35" i="5" s="1"/>
  <c r="I112" i="5" l="1"/>
  <c r="F112" i="5"/>
  <c r="J112" i="5" s="1"/>
  <c r="I113" i="5"/>
  <c r="F113" i="5"/>
  <c r="J113" i="5" s="1"/>
  <c r="I111" i="5"/>
  <c r="J111" i="5"/>
  <c r="I110" i="5"/>
  <c r="J110" i="5"/>
  <c r="I133" i="5" l="1"/>
  <c r="F133" i="5"/>
  <c r="J133" i="5" s="1"/>
  <c r="I132" i="5"/>
  <c r="F132" i="5"/>
  <c r="J132" i="5" s="1"/>
  <c r="I114" i="5" l="1"/>
  <c r="F114" i="5"/>
  <c r="J114" i="5" s="1"/>
  <c r="I109" i="5"/>
  <c r="J109" i="5"/>
  <c r="I108" i="5"/>
  <c r="J108" i="5"/>
  <c r="I20" i="5"/>
  <c r="J20" i="5"/>
  <c r="I19" i="5"/>
  <c r="J19" i="5"/>
  <c r="I18" i="5"/>
  <c r="J18" i="5"/>
  <c r="I17" i="5"/>
  <c r="J17" i="5"/>
  <c r="I16" i="5"/>
  <c r="J16" i="5"/>
  <c r="I15" i="5"/>
  <c r="J15" i="5"/>
  <c r="F6" i="5" l="1"/>
  <c r="J6" i="5" s="1"/>
  <c r="I6" i="5"/>
  <c r="I7" i="5" l="1"/>
  <c r="F7" i="5"/>
  <c r="J7" i="5" s="1"/>
  <c r="F5" i="5"/>
  <c r="I5" i="5"/>
  <c r="F157" i="5" l="1"/>
  <c r="J5" i="5"/>
  <c r="J157" i="5" l="1"/>
</calcChain>
</file>

<file path=xl/sharedStrings.xml><?xml version="1.0" encoding="utf-8"?>
<sst xmlns="http://schemas.openxmlformats.org/spreadsheetml/2006/main" count="1090" uniqueCount="176">
  <si>
    <t>Інформація про використання благодійних пожертв від фізичних та юридичних осіб</t>
  </si>
  <si>
    <t>Період</t>
  </si>
  <si>
    <t>Найменування юридичної особи(або позначення фізичної особи)</t>
  </si>
  <si>
    <t>Благодійні пожертви, що були отримані закладом охорони здоров'я від фізичних та юридичних осіб</t>
  </si>
  <si>
    <t>В грошовій формі, тис.грн.</t>
  </si>
  <si>
    <t>Перелік товарів і послуг в натуральнній формі</t>
  </si>
  <si>
    <t>Всього товарів і послуг в натуральній формі</t>
  </si>
  <si>
    <t>Використання закладом охорони здоров'я благодійних пожертв, отриманих у грошовій та натуральній(товари і послуги) формі</t>
  </si>
  <si>
    <t>Сума, тис.грн.</t>
  </si>
  <si>
    <t>Перелік використаних товарів та послуг у натуральній формі</t>
  </si>
  <si>
    <t>Сума, тис. грн.</t>
  </si>
  <si>
    <t>Залишок невикорастаних грошових коштів, товарів та послуг на кінець звітного періоду, тис. грн.</t>
  </si>
  <si>
    <t>Благодійний фонд Здоров'я</t>
  </si>
  <si>
    <t>-</t>
  </si>
  <si>
    <t>В натуральній формі (товари і послуги), тис.грн.</t>
  </si>
  <si>
    <t>Напрямки використання у грошовій формі (стаття витрат)</t>
  </si>
  <si>
    <t>Директор</t>
  </si>
  <si>
    <t>(підпис)</t>
  </si>
  <si>
    <t>Головний бухгалтер</t>
  </si>
  <si>
    <t>Бухгалтер</t>
  </si>
  <si>
    <t>Благодійна допомога від фіз.осіб</t>
  </si>
  <si>
    <r>
      <t xml:space="preserve">     </t>
    </r>
    <r>
      <rPr>
        <u/>
        <sz val="12"/>
        <color indexed="8"/>
        <rFont val="Times New Roman"/>
        <family val="1"/>
        <charset val="204"/>
      </rPr>
      <t xml:space="preserve">      Валентина ПОЛУЛЯХ        </t>
    </r>
  </si>
  <si>
    <r>
      <t xml:space="preserve">    </t>
    </r>
    <r>
      <rPr>
        <u/>
        <sz val="12"/>
        <color indexed="8"/>
        <rFont val="Times New Roman"/>
        <family val="1"/>
        <charset val="204"/>
      </rPr>
      <t xml:space="preserve">        Світлана ПАЩЕНКО       </t>
    </r>
    <r>
      <rPr>
        <sz val="12"/>
        <color indexed="8"/>
        <rFont val="Times New Roman"/>
        <family val="1"/>
        <charset val="204"/>
      </rPr>
      <t xml:space="preserve"> </t>
    </r>
  </si>
  <si>
    <r>
      <t xml:space="preserve">      </t>
    </r>
    <r>
      <rPr>
        <u/>
        <sz val="12"/>
        <color indexed="8"/>
        <rFont val="Times New Roman"/>
        <family val="1"/>
        <charset val="204"/>
      </rPr>
      <t xml:space="preserve">     Ірина ЖИЦЬКА                </t>
    </r>
  </si>
  <si>
    <r>
      <t xml:space="preserve">КНП" Павлоградська  лікарня інтенсивного лікування" ПМР" </t>
    </r>
    <r>
      <rPr>
        <b/>
        <sz val="14"/>
        <color indexed="8"/>
        <rFont val="Times New Roman"/>
        <family val="1"/>
        <charset val="204"/>
      </rPr>
      <t xml:space="preserve">за ІV квартал </t>
    </r>
    <r>
      <rPr>
        <sz val="14"/>
        <color indexed="8"/>
        <rFont val="Times New Roman"/>
        <family val="1"/>
        <charset val="204"/>
      </rPr>
      <t>2024 року</t>
    </r>
  </si>
  <si>
    <t>жовтень</t>
  </si>
  <si>
    <t>листопад</t>
  </si>
  <si>
    <t>грудень</t>
  </si>
  <si>
    <t xml:space="preserve">Ебрантил р-н д/ін. 5мг/мл по 10мг (50мг) в амп. №5  </t>
  </si>
  <si>
    <t>Реніаль, таблетки вкриті плівкою оболонкою по 25 мг №30 табл.</t>
  </si>
  <si>
    <t>АТ "Київмедпрепарат"</t>
  </si>
  <si>
    <t>Комбінований тест на наркотики №6</t>
  </si>
  <si>
    <t>Міжнародний благодійний фонд "Альянс громадського здоров'я"</t>
  </si>
  <si>
    <t>Набір реагентів д/визначення тиреотропного гормону (ТТГ), 100 тестів</t>
  </si>
  <si>
    <t>Антитіла до вірусу гепатиту С, 100 тестів</t>
  </si>
  <si>
    <t>Поверхневий антиген вірусу гепатиту В, 100 тестів</t>
  </si>
  <si>
    <t>Натрію хлориду для інфузій 100мг/мл 250мл</t>
  </si>
  <si>
    <t>Контейнери ємності пластмасові</t>
  </si>
  <si>
    <t xml:space="preserve">Експрес-тест для виявлення антитіл до ВІЛ 1/2 3 лінії STANDARTTM К`ю/ Standard Q HIV 1/2 Ab-3-Line Test </t>
  </si>
  <si>
    <t>КП "ДОМЦСЗХ" ДОР"</t>
  </si>
  <si>
    <t>Диспенсер для рушників 3-типу 200 (білий)</t>
  </si>
  <si>
    <t>Дозатор ліктьовий 500мл</t>
  </si>
  <si>
    <t>Утримувач пляшок (приліжковий)</t>
  </si>
  <si>
    <t xml:space="preserve">Картина </t>
  </si>
  <si>
    <t>Дозатор для антисептика</t>
  </si>
  <si>
    <t xml:space="preserve">Диспенсер для рідкого мила </t>
  </si>
  <si>
    <t xml:space="preserve">Диспенсер для рушників </t>
  </si>
  <si>
    <t xml:space="preserve">Диспенсер приліжковий для антисептика </t>
  </si>
  <si>
    <t>Відро пластикове, 10л  шт</t>
  </si>
  <si>
    <t>Відро для паперу з поворотною кришкою шт</t>
  </si>
  <si>
    <t>Відро пластикове, 5л  шт</t>
  </si>
  <si>
    <t>Швабра для прибирання з мопом  шт</t>
  </si>
  <si>
    <t>Мітла з совком  шт</t>
  </si>
  <si>
    <t>Щітка для унітазу  шт</t>
  </si>
  <si>
    <t>Настінний тримач для туалетного паперу  шт</t>
  </si>
  <si>
    <t>Корзина для паперу  шт</t>
  </si>
  <si>
    <t>Допоміжні засоби реабілітації</t>
  </si>
  <si>
    <t>Димексид д/зовн. заст. 100мл</t>
  </si>
  <si>
    <t xml:space="preserve">Новокаїн р-н для ін`єкцій, 5мг/мл по 200 мл у пляшках </t>
  </si>
  <si>
    <t xml:space="preserve">Ебрантил р-н д/ін. 5мг/мл по 10мг (50мг) в амп. №5 </t>
  </si>
  <si>
    <t xml:space="preserve">Перемикач 25А </t>
  </si>
  <si>
    <t>Ремонтний комплект 3000 W</t>
  </si>
  <si>
    <t>Електроконфорка 417х295/30</t>
  </si>
  <si>
    <t xml:space="preserve">Дренаж лапароскопічний Fr14 </t>
  </si>
  <si>
    <t>Дренаж типу `Редон`Fr18</t>
  </si>
  <si>
    <t>Рушник Сніжна панда 2 шт 2 шар</t>
  </si>
  <si>
    <t>Гель для прання 4,9 л</t>
  </si>
  <si>
    <t>Мішки для сміття 120л /25 шт</t>
  </si>
  <si>
    <t>Серветки мікрофібра універс 4 шт 38*38</t>
  </si>
  <si>
    <t>Запаска з мікрофібри д/швабри</t>
  </si>
  <si>
    <t>Папір газетний</t>
  </si>
  <si>
    <t>Папір офісний</t>
  </si>
  <si>
    <t>Клей ПВА 200 мл</t>
  </si>
  <si>
    <t>ФГ "ЧУГУЇВСЬКЕ"</t>
  </si>
  <si>
    <t>Комбінований тест для виявлення ВІЛ 1/2, гепатиту С, гепатиту В, сифілису, W026-C</t>
  </si>
  <si>
    <t>Ланцет (скарифікатор) Волес, аквтоматичний безпечний, голка 21 G (0.8 мм)</t>
  </si>
  <si>
    <t>Рукавички оглядові нітрилові HOFFEN нестерильні текстуровані без пудри р. S</t>
  </si>
  <si>
    <t>Серветка медична торгової марки ICAR. просочена спиртовим розчином, 6*3 см №100</t>
  </si>
  <si>
    <t>Касарк Н, табл. по 16 мг/12,5 мг по 10 табл. у блістері, по 3 блістера в пачці</t>
  </si>
  <si>
    <t>Касарк таблетки по 32 мг №30</t>
  </si>
  <si>
    <t>Небіар Плюс, таблетки вкриті плівкою оболонкою по 5 мг/12,5 мг №30</t>
  </si>
  <si>
    <t>Небіар, таблетки по 5 мг №30</t>
  </si>
  <si>
    <t>Пренелія, таблетки 4 мг №30</t>
  </si>
  <si>
    <t>Пренелія, таблетки 8 мг №30</t>
  </si>
  <si>
    <t>Таклор, таблетки по 25 мг. №30</t>
  </si>
  <si>
    <t>Саграда, таблетки, вкриті плівковою оболонкою по 10 мг № 28  таб</t>
  </si>
  <si>
    <t>Пральна машина Zanussi к/в</t>
  </si>
  <si>
    <t>Кондиціонер спліт-система Scandilux SCO-PRO</t>
  </si>
  <si>
    <t>Стіл письмовий к/в</t>
  </si>
  <si>
    <t>Шафа для документів к/в</t>
  </si>
  <si>
    <t>Штатив для крапельниць к/в</t>
  </si>
  <si>
    <t>Вішалка настінна для одягу вживана</t>
  </si>
  <si>
    <t>Жалюзі ролети вживані</t>
  </si>
  <si>
    <t>Поличка для книг вживана</t>
  </si>
  <si>
    <t>Стіл письмовий двохтумбовий вживаний</t>
  </si>
  <si>
    <t xml:space="preserve">Стілець офісний вживаний </t>
  </si>
  <si>
    <t>Тумба велика вживана</t>
  </si>
  <si>
    <t>Тумба маленька вживана</t>
  </si>
  <si>
    <t>Шафа для одягу вживана</t>
  </si>
  <si>
    <t>Жалюзі - ролети на вікна вживані</t>
  </si>
  <si>
    <t>Холодильники INTERLUX, модель ILR-0090W</t>
  </si>
  <si>
    <t>Холодильники INTERLUX, модель DFM-90W</t>
  </si>
  <si>
    <t>Піч мікрохвильова Saturn вживана</t>
  </si>
  <si>
    <t>Тканева ролета</t>
  </si>
  <si>
    <t>Жалюзі тканеві, вертикальні</t>
  </si>
  <si>
    <t>Сходинка металева к/в</t>
  </si>
  <si>
    <t>Стіл офісний на дві секції к/в</t>
  </si>
  <si>
    <t>Стілець металевий к/в</t>
  </si>
  <si>
    <t>Сходинка к/в</t>
  </si>
  <si>
    <t>Мережевий фільтр</t>
  </si>
  <si>
    <t>Годинник</t>
  </si>
  <si>
    <t>Дзеркало</t>
  </si>
  <si>
    <t>Жалюзі</t>
  </si>
  <si>
    <t>Кондиціонер Osaka вживаний</t>
  </si>
  <si>
    <t>Полиця деревʼяна вживана</t>
  </si>
  <si>
    <t>Диван вживаний</t>
  </si>
  <si>
    <t>Крісло офісне вживане</t>
  </si>
  <si>
    <t>Металева шафа вживана</t>
  </si>
  <si>
    <t>Жалюзі-ролери на вікна вживані</t>
  </si>
  <si>
    <t>Багатофункціональний пристрій кольорового друку Canon PIXMA G 2430 вживаний</t>
  </si>
  <si>
    <t>Ваги напольні вживані</t>
  </si>
  <si>
    <t>Декор на стіну</t>
  </si>
  <si>
    <t>Дзеркало вживане</t>
  </si>
  <si>
    <t>Жалюзі на вікна вживані</t>
  </si>
  <si>
    <t>Крісло гінекологічне вживане</t>
  </si>
  <si>
    <t>Тумбочка біла вживана</t>
  </si>
  <si>
    <t>Холодильник Ardesto вживаний</t>
  </si>
  <si>
    <t>Чайник електричний Delfa вживаний</t>
  </si>
  <si>
    <t>Чайник електричний Oscar вживаний</t>
  </si>
  <si>
    <t>Диван кутовий</t>
  </si>
  <si>
    <t>Поличка для посуду</t>
  </si>
  <si>
    <t>Стіл для посуду</t>
  </si>
  <si>
    <t>Стіл кутовий</t>
  </si>
  <si>
    <t>Стіл письмовий подвійний</t>
  </si>
  <si>
    <t>Холодильник ВЕКО к/в</t>
  </si>
  <si>
    <t>Шафа для одягу</t>
  </si>
  <si>
    <t>Шафа к/в</t>
  </si>
  <si>
    <t>Апарат для нагрівання та охолодження питної води CLOVER к/в</t>
  </si>
  <si>
    <t>Диван к/в</t>
  </si>
  <si>
    <t>Підставка металева під медичне обладнання</t>
  </si>
  <si>
    <t>Стелаж деревʼяний</t>
  </si>
  <si>
    <t>Шафа з ДСП</t>
  </si>
  <si>
    <t>Контейнер ізотермічний Pinnacle 4,5л</t>
  </si>
  <si>
    <t>Жалюзі віконні</t>
  </si>
  <si>
    <t>Апарат для нагрівання та охолодження питної води CLOVER</t>
  </si>
  <si>
    <t>Штори рулонні</t>
  </si>
  <si>
    <t xml:space="preserve">Кондиціонер NORDIS (спліт-система) </t>
  </si>
  <si>
    <t>Стелаж поличковий</t>
  </si>
  <si>
    <t>Телевізор PHILIPS model NO.: 37PFL7605H/12, SERIAL NO.: VN1P 1114160669</t>
  </si>
  <si>
    <t>Гігрометр психометричний ВІТ-2</t>
  </si>
  <si>
    <t>Дошка для прасування</t>
  </si>
  <si>
    <t>Комод пластиковий з шухлядами</t>
  </si>
  <si>
    <t>Комплект дитячої меблі: столик + 3 стільці</t>
  </si>
  <si>
    <t>Праска</t>
  </si>
  <si>
    <t>Стелаж 3 полиці 1340*600*1600мм</t>
  </si>
  <si>
    <t>Стелаж 3 полиці 1600*600*1600мм</t>
  </si>
  <si>
    <t>Стіл з мийкою 1500*600*850мм</t>
  </si>
  <si>
    <t>Стіл з поличкою 950*550*850мм</t>
  </si>
  <si>
    <t>Морозильна скриня EDLER ED-29 OB</t>
  </si>
  <si>
    <t>Матрац протипролежневий з компресором AIR MATTRESS DY075001</t>
  </si>
  <si>
    <t>Шезлонг крісло садове BONRO B-02</t>
  </si>
  <si>
    <t>Генератор бензиновий Konner&amp;Sohnen KS 7000E ATS</t>
  </si>
  <si>
    <t>Поточний ремонт машини пральної  Hotpoint Ariston інв.№10480274</t>
  </si>
  <si>
    <t>Послуга охорони у грудні 2024р.</t>
  </si>
  <si>
    <t>Послуги централізованого спостереження за станом тривожної сигналізації та реагування ГШРПЦО на відповідні сигнали на об'єкті у грудні 2024р.</t>
  </si>
  <si>
    <t>Послуга з навчання підвищення кваліфікації робітників з професій ліфтів</t>
  </si>
  <si>
    <t>Оплата за посвідчення балону гелій</t>
  </si>
  <si>
    <t>Послуга з діагностики та ремонту дизель генератора ТМ KJ POWER 5KJR200ASB (200kBA/160kBт) (зав.№ Т58300221210100908 інв. № 1041006)</t>
  </si>
  <si>
    <t>Послуги охорони у листопаді 2024р.</t>
  </si>
  <si>
    <t>Послуга з дообладнання охоронної сигналізації згідно Договору № 984/43/23/17/203-2024 від 15.11.2024р.</t>
  </si>
  <si>
    <t>Послуга з навчання Правил безпечної експлуатації електроустановок споживачів</t>
  </si>
  <si>
    <t>Послуга з отримання в Державній службі України з лікарських засобів та контролю за наркотиками Лінцензії з обігу аркотичних засобів, психотропних речовин та прекурсорів</t>
  </si>
  <si>
    <t>Оплата за охорону у жовтні 2024р.</t>
  </si>
  <si>
    <t>Послуги централізованого спостереження за станом тривожної сигналізації та реагування ГШРПЦО на відповідні сигнали на об'єкті</t>
  </si>
  <si>
    <t>Послуги з діагностики та ремонту монітору пацієнта ВТ-770 Bistos Co. Ltd зав.№ 20028 інв.№ 10470531</t>
  </si>
  <si>
    <t>Виготовлення робочого проектну "Капітальний ремонт зовнішньої каналізаційної мережі від останнього колодязя до КНС"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</si>
</sst>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0" fillId="0" borderId="0" applyFill="0" applyProtection="0"/>
    <xf numFmtId="0" fontId="11" fillId="0" borderId="0" applyFill="0" applyProtection="0"/>
  </cellStyleXfs>
  <cellXfs count="79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7" fillId="2" borderId="9" xfId="0" applyFont="1" applyFill="1" applyBorder="1" applyAlignment="1" applyProtection="1">
      <alignment vertical="center" wrapText="1"/>
    </xf>
    <xf numFmtId="0" fontId="6" fillId="2" borderId="1" xfId="0" quotePrefix="1" applyFont="1" applyFill="1" applyBorder="1" applyAlignment="1">
      <alignment vertical="center" wrapText="1"/>
    </xf>
    <xf numFmtId="0" fontId="4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9" xfId="1" applyFont="1" applyFill="1" applyBorder="1" applyAlignment="1" applyProtection="1">
      <alignment vertical="center" wrapText="1"/>
    </xf>
    <xf numFmtId="0" fontId="6" fillId="3" borderId="1" xfId="0" quotePrefix="1" applyFont="1" applyFill="1" applyBorder="1" applyAlignment="1">
      <alignment vertical="center" wrapText="1"/>
    </xf>
    <xf numFmtId="0" fontId="4" fillId="3" borderId="0" xfId="0" applyFont="1" applyFill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top" wrapText="1"/>
    </xf>
    <xf numFmtId="0" fontId="6" fillId="4" borderId="1" xfId="0" quotePrefix="1" applyFont="1" applyFill="1" applyBorder="1" applyAlignment="1">
      <alignment vertical="center" wrapText="1"/>
    </xf>
    <xf numFmtId="0" fontId="4" fillId="4" borderId="0" xfId="0" applyFont="1" applyFill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top" wrapText="1"/>
    </xf>
    <xf numFmtId="0" fontId="6" fillId="5" borderId="1" xfId="0" quotePrefix="1" applyFont="1" applyFill="1" applyBorder="1" applyAlignment="1">
      <alignment vertical="center" wrapText="1"/>
    </xf>
    <xf numFmtId="0" fontId="4" fillId="5" borderId="0" xfId="0" applyFont="1" applyFill="1"/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top" wrapText="1"/>
    </xf>
    <xf numFmtId="0" fontId="6" fillId="6" borderId="1" xfId="0" quotePrefix="1" applyFont="1" applyFill="1" applyBorder="1" applyAlignment="1">
      <alignment vertical="center" wrapText="1"/>
    </xf>
    <xf numFmtId="0" fontId="4" fillId="6" borderId="0" xfId="0" applyFont="1" applyFill="1"/>
    <xf numFmtId="2" fontId="7" fillId="6" borderId="9" xfId="0" applyNumberFormat="1" applyFont="1" applyFill="1" applyBorder="1" applyAlignment="1" applyProtection="1">
      <alignment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top" wrapText="1"/>
    </xf>
    <xf numFmtId="0" fontId="6" fillId="7" borderId="1" xfId="0" quotePrefix="1" applyFont="1" applyFill="1" applyBorder="1" applyAlignment="1">
      <alignment vertical="center" wrapText="1"/>
    </xf>
    <xf numFmtId="0" fontId="4" fillId="7" borderId="0" xfId="0" applyFont="1" applyFill="1"/>
    <xf numFmtId="4" fontId="9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7" borderId="1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4" fillId="2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Border="1"/>
    <xf numFmtId="0" fontId="7" fillId="3" borderId="10" xfId="0" applyFont="1" applyFill="1" applyBorder="1" applyAlignment="1" applyProtection="1">
      <alignment vertical="center" wrapText="1"/>
    </xf>
    <xf numFmtId="0" fontId="7" fillId="5" borderId="10" xfId="0" applyFont="1" applyFill="1" applyBorder="1" applyAlignment="1" applyProtection="1">
      <alignment vertical="center" wrapText="1"/>
    </xf>
    <xf numFmtId="0" fontId="7" fillId="4" borderId="10" xfId="0" applyFont="1" applyFill="1" applyBorder="1" applyAlignment="1" applyProtection="1">
      <alignment vertical="center" wrapText="1"/>
    </xf>
    <xf numFmtId="0" fontId="4" fillId="4" borderId="10" xfId="2" applyFont="1" applyFill="1" applyBorder="1" applyAlignment="1" applyProtection="1">
      <alignment vertical="center" wrapText="1"/>
    </xf>
    <xf numFmtId="0" fontId="7" fillId="6" borderId="10" xfId="0" applyFont="1" applyFill="1" applyBorder="1" applyAlignment="1" applyProtection="1">
      <alignment vertical="center" wrapText="1"/>
    </xf>
    <xf numFmtId="0" fontId="7" fillId="7" borderId="10" xfId="0" applyFont="1" applyFill="1" applyBorder="1" applyAlignment="1" applyProtection="1">
      <alignment vertical="center" wrapText="1"/>
    </xf>
    <xf numFmtId="0" fontId="4" fillId="7" borderId="1" xfId="0" applyFont="1" applyFill="1" applyBorder="1" applyAlignment="1">
      <alignment vertical="top"/>
    </xf>
    <xf numFmtId="0" fontId="12" fillId="5" borderId="10" xfId="0" applyFont="1" applyFill="1" applyBorder="1" applyAlignment="1" applyProtection="1">
      <alignment vertical="center" wrapText="1"/>
    </xf>
    <xf numFmtId="0" fontId="12" fillId="5" borderId="9" xfId="0" applyFont="1" applyFill="1" applyBorder="1" applyAlignment="1" applyProtection="1">
      <alignment vertical="center" wrapText="1"/>
    </xf>
    <xf numFmtId="0" fontId="12" fillId="4" borderId="10" xfId="0" applyFont="1" applyFill="1" applyBorder="1" applyAlignment="1" applyProtection="1">
      <alignment vertical="center" wrapText="1"/>
    </xf>
    <xf numFmtId="0" fontId="12" fillId="4" borderId="9" xfId="0" applyFont="1" applyFill="1" applyBorder="1" applyAlignment="1" applyProtection="1">
      <alignment vertical="center" wrapText="1"/>
    </xf>
    <xf numFmtId="0" fontId="12" fillId="6" borderId="10" xfId="0" applyFont="1" applyFill="1" applyBorder="1" applyAlignment="1" applyProtection="1">
      <alignment vertical="center" wrapText="1"/>
    </xf>
    <xf numFmtId="0" fontId="12" fillId="7" borderId="10" xfId="0" applyFont="1" applyFill="1" applyBorder="1" applyAlignment="1" applyProtection="1">
      <alignment vertic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4" fillId="7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4"/>
  <sheetViews>
    <sheetView tabSelected="1" view="pageBreakPreview" topLeftCell="A117" zoomScale="75" zoomScaleNormal="75" zoomScaleSheetLayoutView="75" workbookViewId="0">
      <selection activeCell="F131" sqref="F131"/>
    </sheetView>
  </sheetViews>
  <sheetFormatPr defaultRowHeight="25.5" customHeight="1" x14ac:dyDescent="0.25"/>
  <cols>
    <col min="1" max="1" width="11.5703125" style="7" customWidth="1"/>
    <col min="2" max="2" width="22.28515625" style="1" customWidth="1"/>
    <col min="3" max="3" width="11.42578125" style="1" customWidth="1"/>
    <col min="4" max="4" width="15.7109375" style="44" customWidth="1"/>
    <col min="5" max="5" width="58.7109375" style="1" customWidth="1"/>
    <col min="6" max="6" width="16.7109375" style="44" customWidth="1"/>
    <col min="7" max="7" width="15.5703125" style="1" customWidth="1"/>
    <col min="8" max="8" width="11.5703125" style="1" customWidth="1"/>
    <col min="9" max="9" width="62.140625" style="1" customWidth="1"/>
    <col min="10" max="10" width="14.5703125" style="44" customWidth="1"/>
    <col min="11" max="11" width="17.7109375" style="1" customWidth="1"/>
    <col min="12" max="16384" width="9.140625" style="1"/>
  </cols>
  <sheetData>
    <row r="1" spans="1:20" ht="25.5" customHeight="1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2"/>
      <c r="M1" s="2"/>
      <c r="N1" s="2"/>
      <c r="O1" s="2"/>
      <c r="P1" s="2"/>
      <c r="Q1" s="2"/>
      <c r="R1" s="2"/>
      <c r="S1" s="2"/>
      <c r="T1" s="2"/>
    </row>
    <row r="2" spans="1:20" ht="25.5" customHeight="1" x14ac:dyDescent="0.3">
      <c r="A2" s="66" t="s">
        <v>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2"/>
      <c r="M2" s="2"/>
      <c r="N2" s="2"/>
      <c r="O2" s="2"/>
      <c r="P2" s="2"/>
      <c r="Q2" s="2"/>
      <c r="R2" s="2"/>
      <c r="S2" s="2"/>
      <c r="T2" s="2"/>
    </row>
    <row r="3" spans="1:20" ht="39.75" customHeight="1" x14ac:dyDescent="0.25">
      <c r="A3" s="67" t="s">
        <v>1</v>
      </c>
      <c r="B3" s="63" t="s">
        <v>2</v>
      </c>
      <c r="C3" s="69" t="s">
        <v>3</v>
      </c>
      <c r="D3" s="70"/>
      <c r="E3" s="71"/>
      <c r="F3" s="72" t="s">
        <v>6</v>
      </c>
      <c r="G3" s="69" t="s">
        <v>7</v>
      </c>
      <c r="H3" s="70"/>
      <c r="I3" s="70"/>
      <c r="J3" s="71"/>
      <c r="K3" s="63" t="s">
        <v>11</v>
      </c>
    </row>
    <row r="4" spans="1:20" ht="95.25" customHeight="1" x14ac:dyDescent="0.25">
      <c r="A4" s="68"/>
      <c r="B4" s="64"/>
      <c r="C4" s="3" t="s">
        <v>4</v>
      </c>
      <c r="D4" s="37" t="s">
        <v>14</v>
      </c>
      <c r="E4" s="3" t="s">
        <v>5</v>
      </c>
      <c r="F4" s="73"/>
      <c r="G4" s="3" t="s">
        <v>15</v>
      </c>
      <c r="H4" s="3" t="s">
        <v>8</v>
      </c>
      <c r="I4" s="3" t="s">
        <v>9</v>
      </c>
      <c r="J4" s="37" t="s">
        <v>10</v>
      </c>
      <c r="K4" s="64"/>
    </row>
    <row r="5" spans="1:20" s="13" customFormat="1" ht="31.5" x14ac:dyDescent="0.25">
      <c r="A5" s="9" t="s">
        <v>25</v>
      </c>
      <c r="B5" s="10" t="s">
        <v>12</v>
      </c>
      <c r="C5" s="9" t="s">
        <v>13</v>
      </c>
      <c r="D5" s="45">
        <v>8.2689000000000004</v>
      </c>
      <c r="E5" s="11" t="s">
        <v>28</v>
      </c>
      <c r="F5" s="38">
        <f t="shared" ref="F5:F9" si="0">SUM(D5)</f>
        <v>8.2689000000000004</v>
      </c>
      <c r="G5" s="9" t="s">
        <v>13</v>
      </c>
      <c r="H5" s="9" t="s">
        <v>13</v>
      </c>
      <c r="I5" s="12" t="str">
        <f t="shared" ref="I5:I7" si="1">E5</f>
        <v xml:space="preserve">Ебрантил р-н д/ін. 5мг/мл по 10мг (50мг) в амп. №5  </v>
      </c>
      <c r="J5" s="38">
        <f t="shared" ref="J5:J7" si="2">F5</f>
        <v>8.2689000000000004</v>
      </c>
      <c r="K5" s="9" t="s">
        <v>13</v>
      </c>
    </row>
    <row r="6" spans="1:20" s="13" customFormat="1" ht="31.5" x14ac:dyDescent="0.25">
      <c r="A6" s="9" t="s">
        <v>25</v>
      </c>
      <c r="B6" s="10" t="s">
        <v>12</v>
      </c>
      <c r="C6" s="9" t="s">
        <v>13</v>
      </c>
      <c r="D6" s="45">
        <v>21.86</v>
      </c>
      <c r="E6" s="11" t="s">
        <v>158</v>
      </c>
      <c r="F6" s="38">
        <f t="shared" si="0"/>
        <v>21.86</v>
      </c>
      <c r="G6" s="9" t="s">
        <v>13</v>
      </c>
      <c r="H6" s="9" t="s">
        <v>13</v>
      </c>
      <c r="I6" s="12" t="str">
        <f t="shared" ref="I6" si="3">E6</f>
        <v>Морозильна скриня EDLER ED-29 OB</v>
      </c>
      <c r="J6" s="38">
        <f t="shared" ref="J6" si="4">F6</f>
        <v>21.86</v>
      </c>
      <c r="K6" s="9" t="s">
        <v>13</v>
      </c>
    </row>
    <row r="7" spans="1:20" s="13" customFormat="1" ht="31.5" x14ac:dyDescent="0.25">
      <c r="A7" s="9" t="s">
        <v>25</v>
      </c>
      <c r="B7" s="10" t="s">
        <v>12</v>
      </c>
      <c r="C7" s="9" t="s">
        <v>13</v>
      </c>
      <c r="D7" s="45">
        <v>4.4800000000000004</v>
      </c>
      <c r="E7" s="11" t="s">
        <v>172</v>
      </c>
      <c r="F7" s="38">
        <f t="shared" si="0"/>
        <v>4.4800000000000004</v>
      </c>
      <c r="G7" s="9" t="s">
        <v>13</v>
      </c>
      <c r="H7" s="9" t="s">
        <v>13</v>
      </c>
      <c r="I7" s="12" t="str">
        <f t="shared" si="1"/>
        <v>Оплата за охорону у жовтні 2024р.</v>
      </c>
      <c r="J7" s="38">
        <f t="shared" si="2"/>
        <v>4.4800000000000004</v>
      </c>
      <c r="K7" s="9" t="s">
        <v>13</v>
      </c>
    </row>
    <row r="8" spans="1:20" s="13" customFormat="1" ht="47.25" x14ac:dyDescent="0.25">
      <c r="A8" s="9" t="s">
        <v>25</v>
      </c>
      <c r="B8" s="10" t="s">
        <v>12</v>
      </c>
      <c r="C8" s="9" t="s">
        <v>13</v>
      </c>
      <c r="D8" s="45">
        <v>0.56000000000000005</v>
      </c>
      <c r="E8" s="11" t="s">
        <v>173</v>
      </c>
      <c r="F8" s="38">
        <f t="shared" si="0"/>
        <v>0.56000000000000005</v>
      </c>
      <c r="G8" s="9" t="s">
        <v>13</v>
      </c>
      <c r="H8" s="9" t="s">
        <v>13</v>
      </c>
      <c r="I8" s="12" t="str">
        <f t="shared" ref="I8:I9" si="5">E8</f>
        <v>Послуги централізованого спостереження за станом тривожної сигналізації та реагування ГШРПЦО на відповідні сигнали на об'єкті</v>
      </c>
      <c r="J8" s="38">
        <f t="shared" ref="J8:J9" si="6">F8</f>
        <v>0.56000000000000005</v>
      </c>
      <c r="K8" s="9" t="s">
        <v>13</v>
      </c>
    </row>
    <row r="9" spans="1:20" s="13" customFormat="1" ht="31.5" x14ac:dyDescent="0.25">
      <c r="A9" s="9" t="s">
        <v>25</v>
      </c>
      <c r="B9" s="10" t="s">
        <v>12</v>
      </c>
      <c r="C9" s="9" t="s">
        <v>13</v>
      </c>
      <c r="D9" s="45">
        <v>9.8000000000000007</v>
      </c>
      <c r="E9" s="11" t="s">
        <v>174</v>
      </c>
      <c r="F9" s="38">
        <f t="shared" si="0"/>
        <v>9.8000000000000007</v>
      </c>
      <c r="G9" s="9" t="s">
        <v>13</v>
      </c>
      <c r="H9" s="9" t="s">
        <v>13</v>
      </c>
      <c r="I9" s="12" t="str">
        <f t="shared" si="5"/>
        <v>Послуги з діагностики та ремонту монітору пацієнта ВТ-770 Bistos Co. Ltd зав.№ 20028 інв.№ 10470531</v>
      </c>
      <c r="J9" s="38">
        <f t="shared" si="6"/>
        <v>9.8000000000000007</v>
      </c>
      <c r="K9" s="9" t="s">
        <v>13</v>
      </c>
    </row>
    <row r="10" spans="1:20" s="18" customFormat="1" ht="31.5" x14ac:dyDescent="0.25">
      <c r="A10" s="14" t="s">
        <v>25</v>
      </c>
      <c r="B10" s="15" t="s">
        <v>30</v>
      </c>
      <c r="C10" s="14" t="s">
        <v>13</v>
      </c>
      <c r="D10" s="74">
        <v>7.5374999999999996</v>
      </c>
      <c r="E10" s="16" t="s">
        <v>29</v>
      </c>
      <c r="F10" s="39">
        <f t="shared" ref="F10:F14" si="7">SUM(D10)</f>
        <v>7.5374999999999996</v>
      </c>
      <c r="G10" s="14" t="s">
        <v>13</v>
      </c>
      <c r="H10" s="14" t="s">
        <v>13</v>
      </c>
      <c r="I10" s="17" t="str">
        <f t="shared" ref="I10:I14" si="8">E10</f>
        <v>Реніаль, таблетки вкриті плівкою оболонкою по 25 мг №30 табл.</v>
      </c>
      <c r="J10" s="39">
        <f t="shared" ref="J10:J14" si="9">F10</f>
        <v>7.5374999999999996</v>
      </c>
      <c r="K10" s="14" t="s">
        <v>13</v>
      </c>
    </row>
    <row r="11" spans="1:20" s="18" customFormat="1" ht="78.75" x14ac:dyDescent="0.25">
      <c r="A11" s="14" t="s">
        <v>25</v>
      </c>
      <c r="B11" s="15" t="s">
        <v>32</v>
      </c>
      <c r="C11" s="14" t="s">
        <v>13</v>
      </c>
      <c r="D11" s="74">
        <v>1.1094999999999999</v>
      </c>
      <c r="E11" s="47" t="s">
        <v>31</v>
      </c>
      <c r="F11" s="39">
        <f t="shared" si="7"/>
        <v>1.1094999999999999</v>
      </c>
      <c r="G11" s="14" t="s">
        <v>13</v>
      </c>
      <c r="H11" s="14" t="s">
        <v>13</v>
      </c>
      <c r="I11" s="17" t="str">
        <f t="shared" si="8"/>
        <v>Комбінований тест на наркотики №6</v>
      </c>
      <c r="J11" s="39">
        <f t="shared" si="9"/>
        <v>1.1094999999999999</v>
      </c>
      <c r="K11" s="14" t="s">
        <v>13</v>
      </c>
    </row>
    <row r="12" spans="1:20" s="18" customFormat="1" ht="31.5" x14ac:dyDescent="0.25">
      <c r="A12" s="14" t="s">
        <v>25</v>
      </c>
      <c r="B12" s="15" t="s">
        <v>20</v>
      </c>
      <c r="C12" s="14" t="s">
        <v>13</v>
      </c>
      <c r="D12" s="74">
        <v>1.7</v>
      </c>
      <c r="E12" s="47" t="s">
        <v>159</v>
      </c>
      <c r="F12" s="39">
        <f t="shared" si="7"/>
        <v>1.7</v>
      </c>
      <c r="G12" s="14" t="s">
        <v>13</v>
      </c>
      <c r="H12" s="14" t="s">
        <v>13</v>
      </c>
      <c r="I12" s="17" t="str">
        <f t="shared" si="8"/>
        <v>Матрац протипролежневий з компресором AIR MATTRESS DY075001</v>
      </c>
      <c r="J12" s="39">
        <f t="shared" si="9"/>
        <v>1.7</v>
      </c>
      <c r="K12" s="14" t="s">
        <v>13</v>
      </c>
    </row>
    <row r="13" spans="1:20" s="18" customFormat="1" ht="31.5" x14ac:dyDescent="0.25">
      <c r="A13" s="14" t="s">
        <v>25</v>
      </c>
      <c r="B13" s="15" t="s">
        <v>20</v>
      </c>
      <c r="C13" s="14" t="s">
        <v>13</v>
      </c>
      <c r="D13" s="74">
        <v>2.4</v>
      </c>
      <c r="E13" s="47" t="s">
        <v>160</v>
      </c>
      <c r="F13" s="39">
        <f t="shared" si="7"/>
        <v>2.4</v>
      </c>
      <c r="G13" s="14" t="s">
        <v>13</v>
      </c>
      <c r="H13" s="14" t="s">
        <v>13</v>
      </c>
      <c r="I13" s="17" t="str">
        <f t="shared" si="8"/>
        <v>Шезлонг крісло садове BONRO B-02</v>
      </c>
      <c r="J13" s="39">
        <f t="shared" si="9"/>
        <v>2.4</v>
      </c>
      <c r="K13" s="14" t="s">
        <v>13</v>
      </c>
    </row>
    <row r="14" spans="1:20" s="18" customFormat="1" ht="78.75" x14ac:dyDescent="0.25">
      <c r="A14" s="14" t="s">
        <v>25</v>
      </c>
      <c r="B14" s="15" t="s">
        <v>32</v>
      </c>
      <c r="C14" s="14" t="s">
        <v>13</v>
      </c>
      <c r="D14" s="74">
        <v>37.399149999999999</v>
      </c>
      <c r="E14" s="47" t="s">
        <v>161</v>
      </c>
      <c r="F14" s="39">
        <f t="shared" si="7"/>
        <v>37.399149999999999</v>
      </c>
      <c r="G14" s="14" t="s">
        <v>13</v>
      </c>
      <c r="H14" s="14" t="s">
        <v>13</v>
      </c>
      <c r="I14" s="17" t="str">
        <f t="shared" si="8"/>
        <v>Генератор бензиновий Konner&amp;Sohnen KS 7000E ATS</v>
      </c>
      <c r="J14" s="39">
        <f t="shared" si="9"/>
        <v>37.399149999999999</v>
      </c>
      <c r="K14" s="14" t="s">
        <v>13</v>
      </c>
    </row>
    <row r="15" spans="1:20" s="26" customFormat="1" ht="31.5" x14ac:dyDescent="0.25">
      <c r="A15" s="23" t="s">
        <v>26</v>
      </c>
      <c r="B15" s="24" t="s">
        <v>12</v>
      </c>
      <c r="C15" s="23" t="s">
        <v>13</v>
      </c>
      <c r="D15" s="76">
        <v>3.1458000000000004</v>
      </c>
      <c r="E15" s="54" t="s">
        <v>33</v>
      </c>
      <c r="F15" s="40">
        <f>SUM(D15)</f>
        <v>3.1458000000000004</v>
      </c>
      <c r="G15" s="23" t="s">
        <v>13</v>
      </c>
      <c r="H15" s="23" t="s">
        <v>13</v>
      </c>
      <c r="I15" s="25" t="str">
        <f t="shared" ref="I15:I23" si="10">E15</f>
        <v>Набір реагентів д/визначення тиреотропного гормону (ТТГ), 100 тестів</v>
      </c>
      <c r="J15" s="40">
        <f t="shared" ref="J15:J29" si="11">F15</f>
        <v>3.1458000000000004</v>
      </c>
      <c r="K15" s="23" t="s">
        <v>13</v>
      </c>
    </row>
    <row r="16" spans="1:20" s="26" customFormat="1" ht="31.5" x14ac:dyDescent="0.25">
      <c r="A16" s="23" t="s">
        <v>26</v>
      </c>
      <c r="B16" s="24" t="s">
        <v>12</v>
      </c>
      <c r="C16" s="23" t="s">
        <v>13</v>
      </c>
      <c r="D16" s="76">
        <v>7.1903999999999995</v>
      </c>
      <c r="E16" s="54" t="s">
        <v>34</v>
      </c>
      <c r="F16" s="40">
        <f t="shared" ref="F16:F20" si="12">SUM(D16)</f>
        <v>7.1903999999999995</v>
      </c>
      <c r="G16" s="23" t="s">
        <v>13</v>
      </c>
      <c r="H16" s="23" t="s">
        <v>13</v>
      </c>
      <c r="I16" s="25" t="str">
        <f t="shared" si="10"/>
        <v>Антитіла до вірусу гепатиту С, 100 тестів</v>
      </c>
      <c r="J16" s="40">
        <f t="shared" si="11"/>
        <v>7.1903999999999995</v>
      </c>
      <c r="K16" s="23" t="s">
        <v>13</v>
      </c>
    </row>
    <row r="17" spans="1:11" s="26" customFormat="1" ht="31.5" x14ac:dyDescent="0.25">
      <c r="A17" s="23" t="s">
        <v>26</v>
      </c>
      <c r="B17" s="24" t="s">
        <v>12</v>
      </c>
      <c r="C17" s="23" t="s">
        <v>13</v>
      </c>
      <c r="D17" s="76">
        <v>4.7937500000000002</v>
      </c>
      <c r="E17" s="54" t="s">
        <v>35</v>
      </c>
      <c r="F17" s="40">
        <f t="shared" si="12"/>
        <v>4.7937500000000002</v>
      </c>
      <c r="G17" s="23" t="s">
        <v>13</v>
      </c>
      <c r="H17" s="23" t="s">
        <v>13</v>
      </c>
      <c r="I17" s="25" t="str">
        <f t="shared" si="10"/>
        <v>Поверхневий антиген вірусу гепатиту В, 100 тестів</v>
      </c>
      <c r="J17" s="40">
        <f t="shared" si="11"/>
        <v>4.7937500000000002</v>
      </c>
      <c r="K17" s="23" t="s">
        <v>13</v>
      </c>
    </row>
    <row r="18" spans="1:11" s="26" customFormat="1" ht="31.5" x14ac:dyDescent="0.25">
      <c r="A18" s="23" t="s">
        <v>26</v>
      </c>
      <c r="B18" s="24" t="s">
        <v>12</v>
      </c>
      <c r="C18" s="23" t="s">
        <v>13</v>
      </c>
      <c r="D18" s="76">
        <v>3.5</v>
      </c>
      <c r="E18" s="48" t="s">
        <v>36</v>
      </c>
      <c r="F18" s="40">
        <f t="shared" si="12"/>
        <v>3.5</v>
      </c>
      <c r="G18" s="23" t="s">
        <v>13</v>
      </c>
      <c r="H18" s="23" t="s">
        <v>13</v>
      </c>
      <c r="I18" s="25" t="str">
        <f t="shared" si="10"/>
        <v>Натрію хлориду для інфузій 100мг/мл 250мл</v>
      </c>
      <c r="J18" s="40">
        <f t="shared" si="11"/>
        <v>3.5</v>
      </c>
      <c r="K18" s="23" t="s">
        <v>13</v>
      </c>
    </row>
    <row r="19" spans="1:11" s="26" customFormat="1" ht="31.5" x14ac:dyDescent="0.25">
      <c r="A19" s="23" t="s">
        <v>26</v>
      </c>
      <c r="B19" s="24" t="s">
        <v>12</v>
      </c>
      <c r="C19" s="23" t="s">
        <v>13</v>
      </c>
      <c r="D19" s="76">
        <v>4.9613399999999999</v>
      </c>
      <c r="E19" s="48" t="s">
        <v>28</v>
      </c>
      <c r="F19" s="40">
        <f t="shared" si="12"/>
        <v>4.9613399999999999</v>
      </c>
      <c r="G19" s="23" t="s">
        <v>13</v>
      </c>
      <c r="H19" s="23" t="s">
        <v>13</v>
      </c>
      <c r="I19" s="25" t="str">
        <f>E19</f>
        <v xml:space="preserve">Ебрантил р-н д/ін. 5мг/мл по 10мг (50мг) в амп. №5  </v>
      </c>
      <c r="J19" s="40">
        <f>F19</f>
        <v>4.9613399999999999</v>
      </c>
      <c r="K19" s="23" t="s">
        <v>13</v>
      </c>
    </row>
    <row r="20" spans="1:11" s="26" customFormat="1" ht="31.5" x14ac:dyDescent="0.25">
      <c r="A20" s="23" t="s">
        <v>26</v>
      </c>
      <c r="B20" s="24" t="s">
        <v>12</v>
      </c>
      <c r="C20" s="23" t="s">
        <v>13</v>
      </c>
      <c r="D20" s="76">
        <v>21.02</v>
      </c>
      <c r="E20" s="54" t="s">
        <v>154</v>
      </c>
      <c r="F20" s="40">
        <f t="shared" si="12"/>
        <v>21.02</v>
      </c>
      <c r="G20" s="23" t="s">
        <v>13</v>
      </c>
      <c r="H20" s="23" t="s">
        <v>13</v>
      </c>
      <c r="I20" s="25" t="str">
        <f t="shared" ref="I20:J20" si="13">E20</f>
        <v>Стелаж 3 полиці 1340*600*1600мм</v>
      </c>
      <c r="J20" s="40">
        <f t="shared" si="13"/>
        <v>21.02</v>
      </c>
      <c r="K20" s="23" t="s">
        <v>13</v>
      </c>
    </row>
    <row r="21" spans="1:11" s="26" customFormat="1" ht="31.5" x14ac:dyDescent="0.25">
      <c r="A21" s="23" t="s">
        <v>26</v>
      </c>
      <c r="B21" s="24" t="s">
        <v>12</v>
      </c>
      <c r="C21" s="23" t="s">
        <v>13</v>
      </c>
      <c r="D21" s="76">
        <v>11.98</v>
      </c>
      <c r="E21" s="54" t="s">
        <v>155</v>
      </c>
      <c r="F21" s="40">
        <f t="shared" ref="F21" si="14">SUM(D21)</f>
        <v>11.98</v>
      </c>
      <c r="G21" s="23" t="s">
        <v>13</v>
      </c>
      <c r="H21" s="23" t="s">
        <v>13</v>
      </c>
      <c r="I21" s="25" t="str">
        <f t="shared" ref="I21" si="15">E21</f>
        <v>Стелаж 3 полиці 1600*600*1600мм</v>
      </c>
      <c r="J21" s="40">
        <f t="shared" ref="J21" si="16">F21</f>
        <v>11.98</v>
      </c>
      <c r="K21" s="23" t="s">
        <v>13</v>
      </c>
    </row>
    <row r="22" spans="1:11" s="26" customFormat="1" ht="31.5" x14ac:dyDescent="0.25">
      <c r="A22" s="23" t="s">
        <v>26</v>
      </c>
      <c r="B22" s="24" t="s">
        <v>12</v>
      </c>
      <c r="C22" s="23" t="s">
        <v>13</v>
      </c>
      <c r="D22" s="76">
        <v>7.6</v>
      </c>
      <c r="E22" s="54" t="s">
        <v>156</v>
      </c>
      <c r="F22" s="40">
        <f t="shared" ref="F22:F29" si="17">SUM(D22)</f>
        <v>7.6</v>
      </c>
      <c r="G22" s="23" t="s">
        <v>13</v>
      </c>
      <c r="H22" s="23" t="s">
        <v>13</v>
      </c>
      <c r="I22" s="25" t="str">
        <f t="shared" si="10"/>
        <v>Стіл з мийкою 1500*600*850мм</v>
      </c>
      <c r="J22" s="40">
        <f t="shared" si="11"/>
        <v>7.6</v>
      </c>
      <c r="K22" s="23" t="s">
        <v>13</v>
      </c>
    </row>
    <row r="23" spans="1:11" s="26" customFormat="1" ht="31.5" x14ac:dyDescent="0.25">
      <c r="A23" s="23" t="s">
        <v>26</v>
      </c>
      <c r="B23" s="24" t="s">
        <v>12</v>
      </c>
      <c r="C23" s="23" t="s">
        <v>13</v>
      </c>
      <c r="D23" s="76">
        <v>4.4000000000000004</v>
      </c>
      <c r="E23" s="54" t="s">
        <v>157</v>
      </c>
      <c r="F23" s="40">
        <f t="shared" si="17"/>
        <v>4.4000000000000004</v>
      </c>
      <c r="G23" s="23" t="s">
        <v>13</v>
      </c>
      <c r="H23" s="23" t="s">
        <v>13</v>
      </c>
      <c r="I23" s="25" t="str">
        <f t="shared" si="10"/>
        <v>Стіл з поличкою 950*550*850мм</v>
      </c>
      <c r="J23" s="40">
        <f t="shared" si="11"/>
        <v>4.4000000000000004</v>
      </c>
      <c r="K23" s="23" t="s">
        <v>13</v>
      </c>
    </row>
    <row r="24" spans="1:11" s="26" customFormat="1" ht="47.25" x14ac:dyDescent="0.25">
      <c r="A24" s="23" t="s">
        <v>26</v>
      </c>
      <c r="B24" s="24" t="s">
        <v>12</v>
      </c>
      <c r="C24" s="23" t="s">
        <v>13</v>
      </c>
      <c r="D24" s="76">
        <v>5</v>
      </c>
      <c r="E24" s="55" t="s">
        <v>167</v>
      </c>
      <c r="F24" s="40">
        <f t="shared" si="17"/>
        <v>5</v>
      </c>
      <c r="G24" s="23" t="s">
        <v>13</v>
      </c>
      <c r="H24" s="23" t="s">
        <v>13</v>
      </c>
      <c r="I24" s="25" t="str">
        <f t="shared" ref="I24:I29" si="18">E24</f>
        <v>Послуга з діагностики та ремонту дизель генератора ТМ KJ POWER 5KJR200ASB (200kBA/160kBт) (зав.№ Т58300221210100908 інв. № 1041006)</v>
      </c>
      <c r="J24" s="40">
        <f t="shared" si="11"/>
        <v>5</v>
      </c>
      <c r="K24" s="23" t="s">
        <v>13</v>
      </c>
    </row>
    <row r="25" spans="1:11" s="26" customFormat="1" ht="47.25" x14ac:dyDescent="0.25">
      <c r="A25" s="23" t="s">
        <v>26</v>
      </c>
      <c r="B25" s="24" t="s">
        <v>12</v>
      </c>
      <c r="C25" s="23" t="s">
        <v>13</v>
      </c>
      <c r="D25" s="76">
        <v>0.56000000000000005</v>
      </c>
      <c r="E25" s="55" t="s">
        <v>167</v>
      </c>
      <c r="F25" s="40">
        <f t="shared" si="17"/>
        <v>0.56000000000000005</v>
      </c>
      <c r="G25" s="23" t="s">
        <v>13</v>
      </c>
      <c r="H25" s="23" t="s">
        <v>13</v>
      </c>
      <c r="I25" s="25" t="str">
        <f t="shared" si="18"/>
        <v>Послуга з діагностики та ремонту дизель генератора ТМ KJ POWER 5KJR200ASB (200kBA/160kBт) (зав.№ Т58300221210100908 інв. № 1041006)</v>
      </c>
      <c r="J25" s="40">
        <f t="shared" si="11"/>
        <v>0.56000000000000005</v>
      </c>
      <c r="K25" s="23" t="s">
        <v>13</v>
      </c>
    </row>
    <row r="26" spans="1:11" s="26" customFormat="1" ht="31.5" x14ac:dyDescent="0.25">
      <c r="A26" s="23" t="s">
        <v>26</v>
      </c>
      <c r="B26" s="24" t="s">
        <v>12</v>
      </c>
      <c r="C26" s="23" t="s">
        <v>13</v>
      </c>
      <c r="D26" s="76">
        <v>4.4800000000000004</v>
      </c>
      <c r="E26" s="55" t="s">
        <v>168</v>
      </c>
      <c r="F26" s="40">
        <f t="shared" si="17"/>
        <v>4.4800000000000004</v>
      </c>
      <c r="G26" s="23" t="s">
        <v>13</v>
      </c>
      <c r="H26" s="23" t="s">
        <v>13</v>
      </c>
      <c r="I26" s="25" t="str">
        <f t="shared" si="18"/>
        <v>Послуги охорони у листопаді 2024р.</v>
      </c>
      <c r="J26" s="40">
        <f t="shared" si="11"/>
        <v>4.4800000000000004</v>
      </c>
      <c r="K26" s="23" t="s">
        <v>13</v>
      </c>
    </row>
    <row r="27" spans="1:11" s="26" customFormat="1" ht="31.5" x14ac:dyDescent="0.25">
      <c r="A27" s="23" t="s">
        <v>26</v>
      </c>
      <c r="B27" s="24" t="s">
        <v>12</v>
      </c>
      <c r="C27" s="23" t="s">
        <v>13</v>
      </c>
      <c r="D27" s="76">
        <v>9.7332000000000001</v>
      </c>
      <c r="E27" s="55" t="s">
        <v>169</v>
      </c>
      <c r="F27" s="40">
        <f t="shared" si="17"/>
        <v>9.7332000000000001</v>
      </c>
      <c r="G27" s="23" t="s">
        <v>13</v>
      </c>
      <c r="H27" s="23" t="s">
        <v>13</v>
      </c>
      <c r="I27" s="25" t="str">
        <f t="shared" si="18"/>
        <v>Послуга з дообладнання охоронної сигналізації згідно Договору № 984/43/23/17/203-2024 від 15.11.2024р.</v>
      </c>
      <c r="J27" s="40">
        <f t="shared" si="11"/>
        <v>9.7332000000000001</v>
      </c>
      <c r="K27" s="23" t="s">
        <v>13</v>
      </c>
    </row>
    <row r="28" spans="1:11" s="26" customFormat="1" ht="31.5" x14ac:dyDescent="0.25">
      <c r="A28" s="23" t="s">
        <v>26</v>
      </c>
      <c r="B28" s="24" t="s">
        <v>12</v>
      </c>
      <c r="C28" s="23" t="s">
        <v>13</v>
      </c>
      <c r="D28" s="76">
        <v>2.7</v>
      </c>
      <c r="E28" s="55" t="s">
        <v>170</v>
      </c>
      <c r="F28" s="40">
        <f t="shared" si="17"/>
        <v>2.7</v>
      </c>
      <c r="G28" s="23" t="s">
        <v>13</v>
      </c>
      <c r="H28" s="23" t="s">
        <v>13</v>
      </c>
      <c r="I28" s="25" t="str">
        <f t="shared" si="18"/>
        <v>Послуга з навчання Правил безпечної експлуатації електроустановок споживачів</v>
      </c>
      <c r="J28" s="40">
        <f t="shared" si="11"/>
        <v>2.7</v>
      </c>
      <c r="K28" s="23" t="s">
        <v>13</v>
      </c>
    </row>
    <row r="29" spans="1:11" s="26" customFormat="1" ht="63" x14ac:dyDescent="0.25">
      <c r="A29" s="23" t="s">
        <v>26</v>
      </c>
      <c r="B29" s="24" t="s">
        <v>12</v>
      </c>
      <c r="C29" s="23" t="s">
        <v>13</v>
      </c>
      <c r="D29" s="76">
        <v>35</v>
      </c>
      <c r="E29" s="55" t="s">
        <v>171</v>
      </c>
      <c r="F29" s="40">
        <f t="shared" si="17"/>
        <v>35</v>
      </c>
      <c r="G29" s="23" t="s">
        <v>13</v>
      </c>
      <c r="H29" s="23" t="s">
        <v>13</v>
      </c>
      <c r="I29" s="25" t="str">
        <f t="shared" si="18"/>
        <v>Послуга з отримання в Державній службі України з лікарських засобів та контролю за наркотиками Лінцензії з обігу аркотичних засобів, психотропних речовин та прекурсорів</v>
      </c>
      <c r="J29" s="40">
        <f t="shared" si="11"/>
        <v>35</v>
      </c>
      <c r="K29" s="23" t="s">
        <v>13</v>
      </c>
    </row>
    <row r="30" spans="1:11" s="22" customFormat="1" ht="31.5" x14ac:dyDescent="0.25">
      <c r="A30" s="19" t="s">
        <v>26</v>
      </c>
      <c r="B30" s="20" t="s">
        <v>20</v>
      </c>
      <c r="C30" s="19" t="s">
        <v>13</v>
      </c>
      <c r="D30" s="77">
        <v>0.3</v>
      </c>
      <c r="E30" s="49" t="s">
        <v>37</v>
      </c>
      <c r="F30" s="41">
        <f>SUM(D30)</f>
        <v>0.3</v>
      </c>
      <c r="G30" s="19" t="s">
        <v>13</v>
      </c>
      <c r="H30" s="19" t="s">
        <v>13</v>
      </c>
      <c r="I30" s="21" t="str">
        <f>E30</f>
        <v>Контейнери ємності пластмасові</v>
      </c>
      <c r="J30" s="41">
        <f>F30</f>
        <v>0.3</v>
      </c>
      <c r="K30" s="19" t="s">
        <v>13</v>
      </c>
    </row>
    <row r="31" spans="1:11" s="22" customFormat="1" ht="31.5" x14ac:dyDescent="0.25">
      <c r="A31" s="19" t="s">
        <v>26</v>
      </c>
      <c r="B31" s="20" t="s">
        <v>39</v>
      </c>
      <c r="C31" s="19" t="s">
        <v>13</v>
      </c>
      <c r="D31" s="77">
        <v>5.41906</v>
      </c>
      <c r="E31" s="49" t="s">
        <v>38</v>
      </c>
      <c r="F31" s="41">
        <f>SUM(D31)</f>
        <v>5.41906</v>
      </c>
      <c r="G31" s="19" t="s">
        <v>13</v>
      </c>
      <c r="H31" s="19" t="s">
        <v>13</v>
      </c>
      <c r="I31" s="21" t="str">
        <f>E31</f>
        <v xml:space="preserve">Експрес-тест для виявлення антитіл до ВІЛ 1/2 3 лінії STANDARTTM К`ю/ Standard Q HIV 1/2 Ab-3-Line Test </v>
      </c>
      <c r="J31" s="41">
        <f>F31</f>
        <v>5.41906</v>
      </c>
      <c r="K31" s="19" t="s">
        <v>13</v>
      </c>
    </row>
    <row r="32" spans="1:11" s="22" customFormat="1" ht="31.5" x14ac:dyDescent="0.25">
      <c r="A32" s="19" t="s">
        <v>26</v>
      </c>
      <c r="B32" s="20" t="s">
        <v>20</v>
      </c>
      <c r="C32" s="19" t="s">
        <v>13</v>
      </c>
      <c r="D32" s="77">
        <v>6.048</v>
      </c>
      <c r="E32" s="56" t="s">
        <v>40</v>
      </c>
      <c r="F32" s="41">
        <f t="shared" ref="F32:F45" si="19">SUM(D32)</f>
        <v>6.048</v>
      </c>
      <c r="G32" s="19" t="s">
        <v>13</v>
      </c>
      <c r="H32" s="19" t="s">
        <v>13</v>
      </c>
      <c r="I32" s="21" t="str">
        <f t="shared" ref="I32:I45" si="20">E32</f>
        <v>Диспенсер для рушників 3-типу 200 (білий)</v>
      </c>
      <c r="J32" s="41">
        <f t="shared" ref="J32:J45" si="21">F32</f>
        <v>6.048</v>
      </c>
      <c r="K32" s="19" t="s">
        <v>13</v>
      </c>
    </row>
    <row r="33" spans="1:11" s="22" customFormat="1" ht="31.5" x14ac:dyDescent="0.25">
      <c r="A33" s="19" t="s">
        <v>26</v>
      </c>
      <c r="B33" s="20" t="s">
        <v>20</v>
      </c>
      <c r="C33" s="19" t="s">
        <v>13</v>
      </c>
      <c r="D33" s="77">
        <v>4.68</v>
      </c>
      <c r="E33" s="56" t="s">
        <v>41</v>
      </c>
      <c r="F33" s="41">
        <f t="shared" si="19"/>
        <v>4.68</v>
      </c>
      <c r="G33" s="19" t="s">
        <v>13</v>
      </c>
      <c r="H33" s="19" t="s">
        <v>13</v>
      </c>
      <c r="I33" s="21" t="str">
        <f t="shared" si="20"/>
        <v>Дозатор ліктьовий 500мл</v>
      </c>
      <c r="J33" s="41">
        <f t="shared" si="21"/>
        <v>4.68</v>
      </c>
      <c r="K33" s="19" t="s">
        <v>13</v>
      </c>
    </row>
    <row r="34" spans="1:11" s="22" customFormat="1" ht="31.5" x14ac:dyDescent="0.25">
      <c r="A34" s="19" t="s">
        <v>26</v>
      </c>
      <c r="B34" s="20" t="s">
        <v>20</v>
      </c>
      <c r="C34" s="19" t="s">
        <v>13</v>
      </c>
      <c r="D34" s="77">
        <v>12.831</v>
      </c>
      <c r="E34" s="56" t="s">
        <v>42</v>
      </c>
      <c r="F34" s="41">
        <f t="shared" si="19"/>
        <v>12.831</v>
      </c>
      <c r="G34" s="19" t="s">
        <v>13</v>
      </c>
      <c r="H34" s="19" t="s">
        <v>13</v>
      </c>
      <c r="I34" s="21" t="str">
        <f t="shared" si="20"/>
        <v>Утримувач пляшок (приліжковий)</v>
      </c>
      <c r="J34" s="41">
        <f t="shared" si="21"/>
        <v>12.831</v>
      </c>
      <c r="K34" s="19" t="s">
        <v>13</v>
      </c>
    </row>
    <row r="35" spans="1:11" s="22" customFormat="1" ht="31.5" x14ac:dyDescent="0.25">
      <c r="A35" s="19" t="s">
        <v>26</v>
      </c>
      <c r="B35" s="20" t="s">
        <v>20</v>
      </c>
      <c r="C35" s="19" t="s">
        <v>13</v>
      </c>
      <c r="D35" s="77">
        <v>0.8</v>
      </c>
      <c r="E35" s="50" t="s">
        <v>43</v>
      </c>
      <c r="F35" s="41">
        <f t="shared" si="19"/>
        <v>0.8</v>
      </c>
      <c r="G35" s="19" t="s">
        <v>13</v>
      </c>
      <c r="H35" s="19" t="s">
        <v>13</v>
      </c>
      <c r="I35" s="21" t="str">
        <f t="shared" si="20"/>
        <v xml:space="preserve">Картина </v>
      </c>
      <c r="J35" s="41">
        <f t="shared" si="21"/>
        <v>0.8</v>
      </c>
      <c r="K35" s="19" t="s">
        <v>13</v>
      </c>
    </row>
    <row r="36" spans="1:11" s="22" customFormat="1" ht="31.5" x14ac:dyDescent="0.25">
      <c r="A36" s="19" t="s">
        <v>26</v>
      </c>
      <c r="B36" s="20" t="s">
        <v>20</v>
      </c>
      <c r="C36" s="19" t="s">
        <v>13</v>
      </c>
      <c r="D36" s="77">
        <v>1.5</v>
      </c>
      <c r="E36" s="56" t="s">
        <v>45</v>
      </c>
      <c r="F36" s="41">
        <f t="shared" si="19"/>
        <v>1.5</v>
      </c>
      <c r="G36" s="19" t="s">
        <v>13</v>
      </c>
      <c r="H36" s="19" t="s">
        <v>13</v>
      </c>
      <c r="I36" s="21" t="str">
        <f t="shared" si="20"/>
        <v xml:space="preserve">Диспенсер для рідкого мила </v>
      </c>
      <c r="J36" s="41">
        <f t="shared" si="21"/>
        <v>1.5</v>
      </c>
      <c r="K36" s="19" t="s">
        <v>13</v>
      </c>
    </row>
    <row r="37" spans="1:11" s="22" customFormat="1" ht="31.5" x14ac:dyDescent="0.25">
      <c r="A37" s="19" t="s">
        <v>26</v>
      </c>
      <c r="B37" s="20" t="s">
        <v>20</v>
      </c>
      <c r="C37" s="19" t="s">
        <v>13</v>
      </c>
      <c r="D37" s="77">
        <v>2.1</v>
      </c>
      <c r="E37" s="56" t="s">
        <v>46</v>
      </c>
      <c r="F37" s="41">
        <f t="shared" si="19"/>
        <v>2.1</v>
      </c>
      <c r="G37" s="19" t="s">
        <v>13</v>
      </c>
      <c r="H37" s="19" t="s">
        <v>13</v>
      </c>
      <c r="I37" s="21" t="str">
        <f t="shared" si="20"/>
        <v xml:space="preserve">Диспенсер для рушників </v>
      </c>
      <c r="J37" s="41">
        <f t="shared" si="21"/>
        <v>2.1</v>
      </c>
      <c r="K37" s="19" t="s">
        <v>13</v>
      </c>
    </row>
    <row r="38" spans="1:11" s="22" customFormat="1" ht="31.5" x14ac:dyDescent="0.25">
      <c r="A38" s="19" t="s">
        <v>26</v>
      </c>
      <c r="B38" s="20" t="s">
        <v>20</v>
      </c>
      <c r="C38" s="19" t="s">
        <v>13</v>
      </c>
      <c r="D38" s="77">
        <v>2.52</v>
      </c>
      <c r="E38" s="56" t="s">
        <v>47</v>
      </c>
      <c r="F38" s="41">
        <f t="shared" si="19"/>
        <v>2.52</v>
      </c>
      <c r="G38" s="19" t="s">
        <v>13</v>
      </c>
      <c r="H38" s="19" t="s">
        <v>13</v>
      </c>
      <c r="I38" s="21" t="str">
        <f t="shared" si="20"/>
        <v xml:space="preserve">Диспенсер приліжковий для антисептика </v>
      </c>
      <c r="J38" s="41">
        <f t="shared" si="21"/>
        <v>2.52</v>
      </c>
      <c r="K38" s="19" t="s">
        <v>13</v>
      </c>
    </row>
    <row r="39" spans="1:11" s="22" customFormat="1" ht="31.5" x14ac:dyDescent="0.25">
      <c r="A39" s="19" t="s">
        <v>26</v>
      </c>
      <c r="B39" s="20" t="s">
        <v>20</v>
      </c>
      <c r="C39" s="19" t="s">
        <v>13</v>
      </c>
      <c r="D39" s="77">
        <v>1.43</v>
      </c>
      <c r="E39" s="56" t="s">
        <v>44</v>
      </c>
      <c r="F39" s="41">
        <f>SUM(D39)</f>
        <v>1.43</v>
      </c>
      <c r="G39" s="19" t="s">
        <v>13</v>
      </c>
      <c r="H39" s="19" t="s">
        <v>13</v>
      </c>
      <c r="I39" s="21" t="str">
        <f>E39</f>
        <v>Дозатор для антисептика</v>
      </c>
      <c r="J39" s="41">
        <f>F39</f>
        <v>1.43</v>
      </c>
      <c r="K39" s="19" t="s">
        <v>13</v>
      </c>
    </row>
    <row r="40" spans="1:11" s="22" customFormat="1" ht="31.5" x14ac:dyDescent="0.25">
      <c r="A40" s="19" t="s">
        <v>26</v>
      </c>
      <c r="B40" s="20" t="s">
        <v>20</v>
      </c>
      <c r="C40" s="19" t="s">
        <v>13</v>
      </c>
      <c r="D40" s="77">
        <v>0.8</v>
      </c>
      <c r="E40" s="56" t="s">
        <v>48</v>
      </c>
      <c r="F40" s="41">
        <f t="shared" ref="F40:F43" si="22">SUM(D40)</f>
        <v>0.8</v>
      </c>
      <c r="G40" s="19" t="s">
        <v>13</v>
      </c>
      <c r="H40" s="19" t="s">
        <v>13</v>
      </c>
      <c r="I40" s="21" t="str">
        <f t="shared" ref="I40:I43" si="23">E40</f>
        <v>Відро пластикове, 10л  шт</v>
      </c>
      <c r="J40" s="41">
        <f t="shared" ref="J40:J43" si="24">F40</f>
        <v>0.8</v>
      </c>
      <c r="K40" s="19" t="s">
        <v>13</v>
      </c>
    </row>
    <row r="41" spans="1:11" s="22" customFormat="1" ht="31.5" x14ac:dyDescent="0.25">
      <c r="A41" s="19" t="s">
        <v>26</v>
      </c>
      <c r="B41" s="20" t="s">
        <v>20</v>
      </c>
      <c r="C41" s="19" t="s">
        <v>13</v>
      </c>
      <c r="D41" s="77">
        <v>0.98</v>
      </c>
      <c r="E41" s="56" t="s">
        <v>49</v>
      </c>
      <c r="F41" s="41">
        <f t="shared" si="22"/>
        <v>0.98</v>
      </c>
      <c r="G41" s="19" t="s">
        <v>13</v>
      </c>
      <c r="H41" s="19" t="s">
        <v>13</v>
      </c>
      <c r="I41" s="21" t="str">
        <f t="shared" si="23"/>
        <v>Відро для паперу з поворотною кришкою шт</v>
      </c>
      <c r="J41" s="41">
        <f t="shared" si="24"/>
        <v>0.98</v>
      </c>
      <c r="K41" s="19" t="s">
        <v>13</v>
      </c>
    </row>
    <row r="42" spans="1:11" s="22" customFormat="1" ht="31.5" x14ac:dyDescent="0.25">
      <c r="A42" s="19" t="s">
        <v>26</v>
      </c>
      <c r="B42" s="20" t="s">
        <v>20</v>
      </c>
      <c r="C42" s="19" t="s">
        <v>13</v>
      </c>
      <c r="D42" s="77">
        <v>0.2</v>
      </c>
      <c r="E42" s="56" t="s">
        <v>50</v>
      </c>
      <c r="F42" s="41">
        <f t="shared" si="22"/>
        <v>0.2</v>
      </c>
      <c r="G42" s="19" t="s">
        <v>13</v>
      </c>
      <c r="H42" s="19" t="s">
        <v>13</v>
      </c>
      <c r="I42" s="21" t="str">
        <f t="shared" si="23"/>
        <v>Відро пластикове, 5л  шт</v>
      </c>
      <c r="J42" s="41">
        <f t="shared" si="24"/>
        <v>0.2</v>
      </c>
      <c r="K42" s="19" t="s">
        <v>13</v>
      </c>
    </row>
    <row r="43" spans="1:11" s="22" customFormat="1" ht="31.5" x14ac:dyDescent="0.25">
      <c r="A43" s="19" t="s">
        <v>26</v>
      </c>
      <c r="B43" s="20" t="s">
        <v>20</v>
      </c>
      <c r="C43" s="19" t="s">
        <v>13</v>
      </c>
      <c r="D43" s="77">
        <v>0.75</v>
      </c>
      <c r="E43" s="56" t="s">
        <v>51</v>
      </c>
      <c r="F43" s="41">
        <f t="shared" si="22"/>
        <v>0.75</v>
      </c>
      <c r="G43" s="19" t="s">
        <v>13</v>
      </c>
      <c r="H43" s="19" t="s">
        <v>13</v>
      </c>
      <c r="I43" s="21" t="str">
        <f t="shared" si="23"/>
        <v>Швабра для прибирання з мопом  шт</v>
      </c>
      <c r="J43" s="41">
        <f t="shared" si="24"/>
        <v>0.75</v>
      </c>
      <c r="K43" s="19" t="s">
        <v>13</v>
      </c>
    </row>
    <row r="44" spans="1:11" s="22" customFormat="1" ht="31.5" x14ac:dyDescent="0.25">
      <c r="A44" s="19" t="s">
        <v>26</v>
      </c>
      <c r="B44" s="20" t="s">
        <v>20</v>
      </c>
      <c r="C44" s="19" t="s">
        <v>13</v>
      </c>
      <c r="D44" s="77">
        <v>1</v>
      </c>
      <c r="E44" s="56" t="s">
        <v>52</v>
      </c>
      <c r="F44" s="41">
        <f t="shared" si="19"/>
        <v>1</v>
      </c>
      <c r="G44" s="19" t="s">
        <v>13</v>
      </c>
      <c r="H44" s="19" t="s">
        <v>13</v>
      </c>
      <c r="I44" s="21" t="str">
        <f t="shared" si="20"/>
        <v>Мітла з совком  шт</v>
      </c>
      <c r="J44" s="41">
        <f t="shared" si="21"/>
        <v>1</v>
      </c>
      <c r="K44" s="19" t="s">
        <v>13</v>
      </c>
    </row>
    <row r="45" spans="1:11" s="22" customFormat="1" ht="31.5" x14ac:dyDescent="0.25">
      <c r="A45" s="19" t="s">
        <v>26</v>
      </c>
      <c r="B45" s="20" t="s">
        <v>20</v>
      </c>
      <c r="C45" s="19" t="s">
        <v>13</v>
      </c>
      <c r="D45" s="77">
        <v>1.95</v>
      </c>
      <c r="E45" s="56" t="s">
        <v>53</v>
      </c>
      <c r="F45" s="41">
        <f t="shared" si="19"/>
        <v>1.95</v>
      </c>
      <c r="G45" s="19" t="s">
        <v>13</v>
      </c>
      <c r="H45" s="19" t="s">
        <v>13</v>
      </c>
      <c r="I45" s="21" t="str">
        <f t="shared" si="20"/>
        <v>Щітка для унітазу  шт</v>
      </c>
      <c r="J45" s="41">
        <f t="shared" si="21"/>
        <v>1.95</v>
      </c>
      <c r="K45" s="19" t="s">
        <v>13</v>
      </c>
    </row>
    <row r="46" spans="1:11" s="22" customFormat="1" ht="31.5" x14ac:dyDescent="0.25">
      <c r="A46" s="19" t="s">
        <v>26</v>
      </c>
      <c r="B46" s="20" t="s">
        <v>20</v>
      </c>
      <c r="C46" s="19" t="s">
        <v>13</v>
      </c>
      <c r="D46" s="77">
        <v>0.55000000000000004</v>
      </c>
      <c r="E46" s="56" t="s">
        <v>54</v>
      </c>
      <c r="F46" s="41">
        <f t="shared" ref="F46:F47" si="25">SUM(D46)</f>
        <v>0.55000000000000004</v>
      </c>
      <c r="G46" s="19" t="s">
        <v>13</v>
      </c>
      <c r="H46" s="19" t="s">
        <v>13</v>
      </c>
      <c r="I46" s="21" t="str">
        <f t="shared" ref="I46:I47" si="26">E46</f>
        <v>Настінний тримач для туалетного паперу  шт</v>
      </c>
      <c r="J46" s="41">
        <f t="shared" ref="J46:J47" si="27">F46</f>
        <v>0.55000000000000004</v>
      </c>
      <c r="K46" s="19" t="s">
        <v>13</v>
      </c>
    </row>
    <row r="47" spans="1:11" s="22" customFormat="1" ht="31.5" x14ac:dyDescent="0.25">
      <c r="A47" s="19" t="s">
        <v>26</v>
      </c>
      <c r="B47" s="20" t="s">
        <v>20</v>
      </c>
      <c r="C47" s="19" t="s">
        <v>13</v>
      </c>
      <c r="D47" s="77">
        <v>0.35</v>
      </c>
      <c r="E47" s="56" t="s">
        <v>55</v>
      </c>
      <c r="F47" s="41">
        <f t="shared" si="25"/>
        <v>0.35</v>
      </c>
      <c r="G47" s="19" t="s">
        <v>13</v>
      </c>
      <c r="H47" s="19" t="s">
        <v>13</v>
      </c>
      <c r="I47" s="21" t="str">
        <f t="shared" si="26"/>
        <v>Корзина для паперу  шт</v>
      </c>
      <c r="J47" s="41">
        <f t="shared" si="27"/>
        <v>0.35</v>
      </c>
      <c r="K47" s="19" t="s">
        <v>13</v>
      </c>
    </row>
    <row r="48" spans="1:11" s="22" customFormat="1" ht="31.5" x14ac:dyDescent="0.25">
      <c r="A48" s="19" t="s">
        <v>26</v>
      </c>
      <c r="B48" s="20" t="s">
        <v>20</v>
      </c>
      <c r="C48" s="19" t="s">
        <v>13</v>
      </c>
      <c r="D48" s="77">
        <v>0.8</v>
      </c>
      <c r="E48" s="56" t="s">
        <v>56</v>
      </c>
      <c r="F48" s="41">
        <f t="shared" ref="F48:F107" si="28">SUM(D48)</f>
        <v>0.8</v>
      </c>
      <c r="G48" s="19" t="s">
        <v>13</v>
      </c>
      <c r="H48" s="19" t="s">
        <v>13</v>
      </c>
      <c r="I48" s="21" t="str">
        <f t="shared" ref="I48:I107" si="29">E48</f>
        <v>Допоміжні засоби реабілітації</v>
      </c>
      <c r="J48" s="41">
        <f t="shared" ref="J48:J107" si="30">F48</f>
        <v>0.8</v>
      </c>
      <c r="K48" s="19" t="s">
        <v>13</v>
      </c>
    </row>
    <row r="49" spans="1:11" s="22" customFormat="1" ht="31.5" x14ac:dyDescent="0.25">
      <c r="A49" s="19" t="s">
        <v>26</v>
      </c>
      <c r="B49" s="20" t="s">
        <v>20</v>
      </c>
      <c r="C49" s="19" t="s">
        <v>13</v>
      </c>
      <c r="D49" s="77">
        <v>11.7</v>
      </c>
      <c r="E49" s="57" t="s">
        <v>99</v>
      </c>
      <c r="F49" s="41">
        <f t="shared" si="28"/>
        <v>11.7</v>
      </c>
      <c r="G49" s="19" t="s">
        <v>13</v>
      </c>
      <c r="H49" s="19" t="s">
        <v>13</v>
      </c>
      <c r="I49" s="21" t="str">
        <f t="shared" si="29"/>
        <v>Жалюзі - ролети на вікна вживані</v>
      </c>
      <c r="J49" s="41">
        <f t="shared" si="30"/>
        <v>11.7</v>
      </c>
      <c r="K49" s="19" t="s">
        <v>13</v>
      </c>
    </row>
    <row r="50" spans="1:11" s="22" customFormat="1" ht="31.5" x14ac:dyDescent="0.25">
      <c r="A50" s="19" t="s">
        <v>26</v>
      </c>
      <c r="B50" s="20" t="s">
        <v>20</v>
      </c>
      <c r="C50" s="19" t="s">
        <v>13</v>
      </c>
      <c r="D50" s="77">
        <v>12</v>
      </c>
      <c r="E50" s="57" t="s">
        <v>100</v>
      </c>
      <c r="F50" s="41">
        <f t="shared" si="28"/>
        <v>12</v>
      </c>
      <c r="G50" s="19" t="s">
        <v>13</v>
      </c>
      <c r="H50" s="19" t="s">
        <v>13</v>
      </c>
      <c r="I50" s="21" t="str">
        <f t="shared" si="29"/>
        <v>Холодильники INTERLUX, модель ILR-0090W</v>
      </c>
      <c r="J50" s="41">
        <f t="shared" si="30"/>
        <v>12</v>
      </c>
      <c r="K50" s="19" t="s">
        <v>13</v>
      </c>
    </row>
    <row r="51" spans="1:11" s="22" customFormat="1" ht="31.5" x14ac:dyDescent="0.25">
      <c r="A51" s="19" t="s">
        <v>26</v>
      </c>
      <c r="B51" s="20" t="s">
        <v>20</v>
      </c>
      <c r="C51" s="19" t="s">
        <v>13</v>
      </c>
      <c r="D51" s="77">
        <v>14</v>
      </c>
      <c r="E51" s="57" t="s">
        <v>101</v>
      </c>
      <c r="F51" s="41">
        <f t="shared" si="28"/>
        <v>14</v>
      </c>
      <c r="G51" s="19" t="s">
        <v>13</v>
      </c>
      <c r="H51" s="19" t="s">
        <v>13</v>
      </c>
      <c r="I51" s="21" t="str">
        <f t="shared" si="29"/>
        <v>Холодильники INTERLUX, модель DFM-90W</v>
      </c>
      <c r="J51" s="41">
        <f t="shared" si="30"/>
        <v>14</v>
      </c>
      <c r="K51" s="19" t="s">
        <v>13</v>
      </c>
    </row>
    <row r="52" spans="1:11" s="22" customFormat="1" ht="31.5" x14ac:dyDescent="0.25">
      <c r="A52" s="19" t="s">
        <v>26</v>
      </c>
      <c r="B52" s="20" t="s">
        <v>20</v>
      </c>
      <c r="C52" s="19" t="s">
        <v>13</v>
      </c>
      <c r="D52" s="77">
        <v>0.5</v>
      </c>
      <c r="E52" s="57" t="s">
        <v>102</v>
      </c>
      <c r="F52" s="41">
        <f t="shared" si="28"/>
        <v>0.5</v>
      </c>
      <c r="G52" s="19" t="s">
        <v>13</v>
      </c>
      <c r="H52" s="19" t="s">
        <v>13</v>
      </c>
      <c r="I52" s="21" t="str">
        <f t="shared" si="29"/>
        <v>Піч мікрохвильова Saturn вживана</v>
      </c>
      <c r="J52" s="41">
        <f t="shared" si="30"/>
        <v>0.5</v>
      </c>
      <c r="K52" s="19" t="s">
        <v>13</v>
      </c>
    </row>
    <row r="53" spans="1:11" s="22" customFormat="1" ht="31.5" x14ac:dyDescent="0.25">
      <c r="A53" s="19" t="s">
        <v>26</v>
      </c>
      <c r="B53" s="20" t="s">
        <v>20</v>
      </c>
      <c r="C53" s="19" t="s">
        <v>13</v>
      </c>
      <c r="D53" s="77">
        <v>1.8</v>
      </c>
      <c r="E53" s="57" t="s">
        <v>103</v>
      </c>
      <c r="F53" s="41">
        <f t="shared" si="28"/>
        <v>1.8</v>
      </c>
      <c r="G53" s="19" t="s">
        <v>13</v>
      </c>
      <c r="H53" s="19" t="s">
        <v>13</v>
      </c>
      <c r="I53" s="21" t="str">
        <f t="shared" si="29"/>
        <v>Тканева ролета</v>
      </c>
      <c r="J53" s="41">
        <f t="shared" si="30"/>
        <v>1.8</v>
      </c>
      <c r="K53" s="19" t="s">
        <v>13</v>
      </c>
    </row>
    <row r="54" spans="1:11" s="22" customFormat="1" ht="31.5" x14ac:dyDescent="0.25">
      <c r="A54" s="19" t="s">
        <v>26</v>
      </c>
      <c r="B54" s="20" t="s">
        <v>20</v>
      </c>
      <c r="C54" s="19" t="s">
        <v>13</v>
      </c>
      <c r="D54" s="77">
        <v>1</v>
      </c>
      <c r="E54" s="57" t="s">
        <v>104</v>
      </c>
      <c r="F54" s="41">
        <f t="shared" si="28"/>
        <v>1</v>
      </c>
      <c r="G54" s="19" t="s">
        <v>13</v>
      </c>
      <c r="H54" s="19" t="s">
        <v>13</v>
      </c>
      <c r="I54" s="21" t="str">
        <f t="shared" si="29"/>
        <v>Жалюзі тканеві, вертикальні</v>
      </c>
      <c r="J54" s="41">
        <f t="shared" si="30"/>
        <v>1</v>
      </c>
      <c r="K54" s="19" t="s">
        <v>13</v>
      </c>
    </row>
    <row r="55" spans="1:11" s="22" customFormat="1" ht="31.5" x14ac:dyDescent="0.25">
      <c r="A55" s="19" t="s">
        <v>26</v>
      </c>
      <c r="B55" s="20" t="s">
        <v>20</v>
      </c>
      <c r="C55" s="19" t="s">
        <v>13</v>
      </c>
      <c r="D55" s="77">
        <v>1</v>
      </c>
      <c r="E55" s="57" t="s">
        <v>105</v>
      </c>
      <c r="F55" s="41">
        <f t="shared" si="28"/>
        <v>1</v>
      </c>
      <c r="G55" s="19" t="s">
        <v>13</v>
      </c>
      <c r="H55" s="19" t="s">
        <v>13</v>
      </c>
      <c r="I55" s="21" t="str">
        <f t="shared" si="29"/>
        <v>Сходинка металева к/в</v>
      </c>
      <c r="J55" s="41">
        <f t="shared" si="30"/>
        <v>1</v>
      </c>
      <c r="K55" s="19" t="s">
        <v>13</v>
      </c>
    </row>
    <row r="56" spans="1:11" s="22" customFormat="1" ht="31.5" x14ac:dyDescent="0.25">
      <c r="A56" s="19" t="s">
        <v>26</v>
      </c>
      <c r="B56" s="20" t="s">
        <v>20</v>
      </c>
      <c r="C56" s="19" t="s">
        <v>13</v>
      </c>
      <c r="D56" s="77">
        <v>3</v>
      </c>
      <c r="E56" s="56" t="s">
        <v>106</v>
      </c>
      <c r="F56" s="41">
        <f t="shared" si="28"/>
        <v>3</v>
      </c>
      <c r="G56" s="19" t="s">
        <v>13</v>
      </c>
      <c r="H56" s="19" t="s">
        <v>13</v>
      </c>
      <c r="I56" s="21" t="str">
        <f t="shared" si="29"/>
        <v>Стіл офісний на дві секції к/в</v>
      </c>
      <c r="J56" s="41">
        <f t="shared" si="30"/>
        <v>3</v>
      </c>
      <c r="K56" s="19" t="s">
        <v>13</v>
      </c>
    </row>
    <row r="57" spans="1:11" s="22" customFormat="1" ht="31.5" x14ac:dyDescent="0.25">
      <c r="A57" s="19" t="s">
        <v>26</v>
      </c>
      <c r="B57" s="20" t="s">
        <v>20</v>
      </c>
      <c r="C57" s="19" t="s">
        <v>13</v>
      </c>
      <c r="D57" s="77">
        <v>0.5</v>
      </c>
      <c r="E57" s="56" t="s">
        <v>107</v>
      </c>
      <c r="F57" s="41">
        <f t="shared" si="28"/>
        <v>0.5</v>
      </c>
      <c r="G57" s="19" t="s">
        <v>13</v>
      </c>
      <c r="H57" s="19" t="s">
        <v>13</v>
      </c>
      <c r="I57" s="21" t="str">
        <f t="shared" si="29"/>
        <v>Стілець металевий к/в</v>
      </c>
      <c r="J57" s="41">
        <f t="shared" si="30"/>
        <v>0.5</v>
      </c>
      <c r="K57" s="19" t="s">
        <v>13</v>
      </c>
    </row>
    <row r="58" spans="1:11" s="22" customFormat="1" ht="31.5" x14ac:dyDescent="0.25">
      <c r="A58" s="19" t="s">
        <v>26</v>
      </c>
      <c r="B58" s="20" t="s">
        <v>20</v>
      </c>
      <c r="C58" s="19" t="s">
        <v>13</v>
      </c>
      <c r="D58" s="77">
        <v>0.5</v>
      </c>
      <c r="E58" s="56" t="s">
        <v>108</v>
      </c>
      <c r="F58" s="41">
        <f t="shared" si="28"/>
        <v>0.5</v>
      </c>
      <c r="G58" s="19" t="s">
        <v>13</v>
      </c>
      <c r="H58" s="19" t="s">
        <v>13</v>
      </c>
      <c r="I58" s="21" t="str">
        <f t="shared" si="29"/>
        <v>Сходинка к/в</v>
      </c>
      <c r="J58" s="41">
        <f t="shared" si="30"/>
        <v>0.5</v>
      </c>
      <c r="K58" s="19" t="s">
        <v>13</v>
      </c>
    </row>
    <row r="59" spans="1:11" s="22" customFormat="1" ht="31.5" x14ac:dyDescent="0.25">
      <c r="A59" s="19" t="s">
        <v>26</v>
      </c>
      <c r="B59" s="20" t="s">
        <v>20</v>
      </c>
      <c r="C59" s="19" t="s">
        <v>13</v>
      </c>
      <c r="D59" s="77">
        <v>1.05</v>
      </c>
      <c r="E59" s="57" t="s">
        <v>109</v>
      </c>
      <c r="F59" s="41">
        <f t="shared" si="28"/>
        <v>1.05</v>
      </c>
      <c r="G59" s="19" t="s">
        <v>13</v>
      </c>
      <c r="H59" s="19" t="s">
        <v>13</v>
      </c>
      <c r="I59" s="21" t="str">
        <f t="shared" si="29"/>
        <v>Мережевий фільтр</v>
      </c>
      <c r="J59" s="41">
        <f t="shared" si="30"/>
        <v>1.05</v>
      </c>
      <c r="K59" s="19" t="s">
        <v>13</v>
      </c>
    </row>
    <row r="60" spans="1:11" s="22" customFormat="1" ht="31.5" x14ac:dyDescent="0.25">
      <c r="A60" s="19" t="s">
        <v>26</v>
      </c>
      <c r="B60" s="20" t="s">
        <v>20</v>
      </c>
      <c r="C60" s="19" t="s">
        <v>13</v>
      </c>
      <c r="D60" s="77">
        <v>0.25</v>
      </c>
      <c r="E60" s="56" t="s">
        <v>110</v>
      </c>
      <c r="F60" s="41">
        <f t="shared" si="28"/>
        <v>0.25</v>
      </c>
      <c r="G60" s="19" t="s">
        <v>13</v>
      </c>
      <c r="H60" s="19" t="s">
        <v>13</v>
      </c>
      <c r="I60" s="21" t="str">
        <f t="shared" si="29"/>
        <v>Годинник</v>
      </c>
      <c r="J60" s="41">
        <f t="shared" si="30"/>
        <v>0.25</v>
      </c>
      <c r="K60" s="19" t="s">
        <v>13</v>
      </c>
    </row>
    <row r="61" spans="1:11" s="22" customFormat="1" ht="31.5" x14ac:dyDescent="0.25">
      <c r="A61" s="19" t="s">
        <v>26</v>
      </c>
      <c r="B61" s="20" t="s">
        <v>20</v>
      </c>
      <c r="C61" s="19" t="s">
        <v>13</v>
      </c>
      <c r="D61" s="77">
        <v>0.5</v>
      </c>
      <c r="E61" s="56" t="s">
        <v>111</v>
      </c>
      <c r="F61" s="41">
        <f t="shared" si="28"/>
        <v>0.5</v>
      </c>
      <c r="G61" s="19" t="s">
        <v>13</v>
      </c>
      <c r="H61" s="19" t="s">
        <v>13</v>
      </c>
      <c r="I61" s="21" t="str">
        <f t="shared" si="29"/>
        <v>Дзеркало</v>
      </c>
      <c r="J61" s="41">
        <f t="shared" si="30"/>
        <v>0.5</v>
      </c>
      <c r="K61" s="19" t="s">
        <v>13</v>
      </c>
    </row>
    <row r="62" spans="1:11" s="22" customFormat="1" ht="31.5" x14ac:dyDescent="0.25">
      <c r="A62" s="19" t="s">
        <v>26</v>
      </c>
      <c r="B62" s="20" t="s">
        <v>20</v>
      </c>
      <c r="C62" s="19" t="s">
        <v>13</v>
      </c>
      <c r="D62" s="77">
        <v>1.2</v>
      </c>
      <c r="E62" s="56" t="s">
        <v>112</v>
      </c>
      <c r="F62" s="41">
        <f t="shared" si="28"/>
        <v>1.2</v>
      </c>
      <c r="G62" s="19" t="s">
        <v>13</v>
      </c>
      <c r="H62" s="19" t="s">
        <v>13</v>
      </c>
      <c r="I62" s="21" t="str">
        <f t="shared" si="29"/>
        <v>Жалюзі</v>
      </c>
      <c r="J62" s="41">
        <f t="shared" si="30"/>
        <v>1.2</v>
      </c>
      <c r="K62" s="19" t="s">
        <v>13</v>
      </c>
    </row>
    <row r="63" spans="1:11" s="22" customFormat="1" ht="31.5" x14ac:dyDescent="0.25">
      <c r="A63" s="19" t="s">
        <v>26</v>
      </c>
      <c r="B63" s="20" t="s">
        <v>20</v>
      </c>
      <c r="C63" s="19" t="s">
        <v>13</v>
      </c>
      <c r="D63" s="77">
        <v>1.5</v>
      </c>
      <c r="E63" s="57" t="s">
        <v>113</v>
      </c>
      <c r="F63" s="41">
        <f t="shared" si="28"/>
        <v>1.5</v>
      </c>
      <c r="G63" s="19" t="s">
        <v>13</v>
      </c>
      <c r="H63" s="19" t="s">
        <v>13</v>
      </c>
      <c r="I63" s="21" t="str">
        <f t="shared" si="29"/>
        <v>Кондиціонер Osaka вживаний</v>
      </c>
      <c r="J63" s="41">
        <f t="shared" si="30"/>
        <v>1.5</v>
      </c>
      <c r="K63" s="19" t="s">
        <v>13</v>
      </c>
    </row>
    <row r="64" spans="1:11" s="22" customFormat="1" ht="31.5" x14ac:dyDescent="0.25">
      <c r="A64" s="19" t="s">
        <v>26</v>
      </c>
      <c r="B64" s="20" t="s">
        <v>20</v>
      </c>
      <c r="C64" s="19" t="s">
        <v>13</v>
      </c>
      <c r="D64" s="77">
        <v>0.2</v>
      </c>
      <c r="E64" s="57" t="s">
        <v>114</v>
      </c>
      <c r="F64" s="41">
        <f t="shared" si="28"/>
        <v>0.2</v>
      </c>
      <c r="G64" s="19" t="s">
        <v>13</v>
      </c>
      <c r="H64" s="19" t="s">
        <v>13</v>
      </c>
      <c r="I64" s="21" t="str">
        <f t="shared" si="29"/>
        <v>Полиця деревʼяна вживана</v>
      </c>
      <c r="J64" s="41">
        <f t="shared" si="30"/>
        <v>0.2</v>
      </c>
      <c r="K64" s="19" t="s">
        <v>13</v>
      </c>
    </row>
    <row r="65" spans="1:11" s="22" customFormat="1" ht="31.5" x14ac:dyDescent="0.25">
      <c r="A65" s="19" t="s">
        <v>26</v>
      </c>
      <c r="B65" s="20" t="s">
        <v>20</v>
      </c>
      <c r="C65" s="19" t="s">
        <v>13</v>
      </c>
      <c r="D65" s="77">
        <v>1</v>
      </c>
      <c r="E65" s="56" t="s">
        <v>115</v>
      </c>
      <c r="F65" s="41">
        <f t="shared" si="28"/>
        <v>1</v>
      </c>
      <c r="G65" s="19" t="s">
        <v>13</v>
      </c>
      <c r="H65" s="19" t="s">
        <v>13</v>
      </c>
      <c r="I65" s="21" t="str">
        <f t="shared" si="29"/>
        <v>Диван вживаний</v>
      </c>
      <c r="J65" s="41">
        <f t="shared" si="30"/>
        <v>1</v>
      </c>
      <c r="K65" s="19" t="s">
        <v>13</v>
      </c>
    </row>
    <row r="66" spans="1:11" s="22" customFormat="1" ht="31.5" x14ac:dyDescent="0.25">
      <c r="A66" s="19" t="s">
        <v>26</v>
      </c>
      <c r="B66" s="20" t="s">
        <v>20</v>
      </c>
      <c r="C66" s="19" t="s">
        <v>13</v>
      </c>
      <c r="D66" s="77">
        <v>0.5</v>
      </c>
      <c r="E66" s="56" t="s">
        <v>116</v>
      </c>
      <c r="F66" s="41">
        <f t="shared" si="28"/>
        <v>0.5</v>
      </c>
      <c r="G66" s="19" t="s">
        <v>13</v>
      </c>
      <c r="H66" s="19" t="s">
        <v>13</v>
      </c>
      <c r="I66" s="21" t="str">
        <f t="shared" si="29"/>
        <v>Крісло офісне вживане</v>
      </c>
      <c r="J66" s="41">
        <f t="shared" si="30"/>
        <v>0.5</v>
      </c>
      <c r="K66" s="19" t="s">
        <v>13</v>
      </c>
    </row>
    <row r="67" spans="1:11" s="22" customFormat="1" ht="31.5" x14ac:dyDescent="0.25">
      <c r="A67" s="19" t="s">
        <v>26</v>
      </c>
      <c r="B67" s="20" t="s">
        <v>20</v>
      </c>
      <c r="C67" s="19" t="s">
        <v>13</v>
      </c>
      <c r="D67" s="77">
        <v>0.5</v>
      </c>
      <c r="E67" s="56" t="s">
        <v>117</v>
      </c>
      <c r="F67" s="41">
        <f t="shared" si="28"/>
        <v>0.5</v>
      </c>
      <c r="G67" s="19" t="s">
        <v>13</v>
      </c>
      <c r="H67" s="19" t="s">
        <v>13</v>
      </c>
      <c r="I67" s="21" t="str">
        <f t="shared" si="29"/>
        <v>Металева шафа вживана</v>
      </c>
      <c r="J67" s="41">
        <f t="shared" si="30"/>
        <v>0.5</v>
      </c>
      <c r="K67" s="19" t="s">
        <v>13</v>
      </c>
    </row>
    <row r="68" spans="1:11" s="22" customFormat="1" ht="31.5" x14ac:dyDescent="0.25">
      <c r="A68" s="19" t="s">
        <v>26</v>
      </c>
      <c r="B68" s="20" t="s">
        <v>20</v>
      </c>
      <c r="C68" s="19" t="s">
        <v>13</v>
      </c>
      <c r="D68" s="77">
        <v>0.2</v>
      </c>
      <c r="E68" s="56" t="s">
        <v>114</v>
      </c>
      <c r="F68" s="41">
        <f t="shared" si="28"/>
        <v>0.2</v>
      </c>
      <c r="G68" s="19" t="s">
        <v>13</v>
      </c>
      <c r="H68" s="19" t="s">
        <v>13</v>
      </c>
      <c r="I68" s="21" t="str">
        <f t="shared" si="29"/>
        <v>Полиця деревʼяна вживана</v>
      </c>
      <c r="J68" s="41">
        <f t="shared" si="30"/>
        <v>0.2</v>
      </c>
      <c r="K68" s="19" t="s">
        <v>13</v>
      </c>
    </row>
    <row r="69" spans="1:11" s="22" customFormat="1" ht="31.5" x14ac:dyDescent="0.25">
      <c r="A69" s="19" t="s">
        <v>26</v>
      </c>
      <c r="B69" s="20" t="s">
        <v>20</v>
      </c>
      <c r="C69" s="19" t="s">
        <v>13</v>
      </c>
      <c r="D69" s="77">
        <v>2.2999999999999998</v>
      </c>
      <c r="E69" s="57" t="s">
        <v>118</v>
      </c>
      <c r="F69" s="41">
        <f t="shared" si="28"/>
        <v>2.2999999999999998</v>
      </c>
      <c r="G69" s="19" t="s">
        <v>13</v>
      </c>
      <c r="H69" s="19" t="s">
        <v>13</v>
      </c>
      <c r="I69" s="21" t="str">
        <f t="shared" si="29"/>
        <v>Жалюзі-ролери на вікна вживані</v>
      </c>
      <c r="J69" s="41">
        <f t="shared" si="30"/>
        <v>2.2999999999999998</v>
      </c>
      <c r="K69" s="19" t="s">
        <v>13</v>
      </c>
    </row>
    <row r="70" spans="1:11" s="22" customFormat="1" ht="31.5" x14ac:dyDescent="0.25">
      <c r="A70" s="19" t="s">
        <v>26</v>
      </c>
      <c r="B70" s="20" t="s">
        <v>20</v>
      </c>
      <c r="C70" s="19" t="s">
        <v>13</v>
      </c>
      <c r="D70" s="77">
        <v>1</v>
      </c>
      <c r="E70" s="56" t="s">
        <v>119</v>
      </c>
      <c r="F70" s="41">
        <f t="shared" si="28"/>
        <v>1</v>
      </c>
      <c r="G70" s="19" t="s">
        <v>13</v>
      </c>
      <c r="H70" s="19" t="s">
        <v>13</v>
      </c>
      <c r="I70" s="21" t="str">
        <f t="shared" si="29"/>
        <v>Багатофункціональний пристрій кольорового друку Canon PIXMA G 2430 вживаний</v>
      </c>
      <c r="J70" s="41">
        <f t="shared" si="30"/>
        <v>1</v>
      </c>
      <c r="K70" s="19" t="s">
        <v>13</v>
      </c>
    </row>
    <row r="71" spans="1:11" s="22" customFormat="1" ht="31.5" x14ac:dyDescent="0.25">
      <c r="A71" s="19" t="s">
        <v>26</v>
      </c>
      <c r="B71" s="20" t="s">
        <v>20</v>
      </c>
      <c r="C71" s="19" t="s">
        <v>13</v>
      </c>
      <c r="D71" s="77">
        <v>0.1</v>
      </c>
      <c r="E71" s="56" t="s">
        <v>120</v>
      </c>
      <c r="F71" s="41">
        <f t="shared" si="28"/>
        <v>0.1</v>
      </c>
      <c r="G71" s="19" t="s">
        <v>13</v>
      </c>
      <c r="H71" s="19" t="s">
        <v>13</v>
      </c>
      <c r="I71" s="21" t="str">
        <f t="shared" si="29"/>
        <v>Ваги напольні вживані</v>
      </c>
      <c r="J71" s="41">
        <f t="shared" si="30"/>
        <v>0.1</v>
      </c>
      <c r="K71" s="19" t="s">
        <v>13</v>
      </c>
    </row>
    <row r="72" spans="1:11" s="22" customFormat="1" ht="31.5" x14ac:dyDescent="0.25">
      <c r="A72" s="19" t="s">
        <v>26</v>
      </c>
      <c r="B72" s="20" t="s">
        <v>20</v>
      </c>
      <c r="C72" s="19" t="s">
        <v>13</v>
      </c>
      <c r="D72" s="77">
        <v>0.1</v>
      </c>
      <c r="E72" s="56" t="s">
        <v>121</v>
      </c>
      <c r="F72" s="41">
        <f t="shared" si="28"/>
        <v>0.1</v>
      </c>
      <c r="G72" s="19" t="s">
        <v>13</v>
      </c>
      <c r="H72" s="19" t="s">
        <v>13</v>
      </c>
      <c r="I72" s="21" t="str">
        <f t="shared" si="29"/>
        <v>Декор на стіну</v>
      </c>
      <c r="J72" s="41">
        <f t="shared" si="30"/>
        <v>0.1</v>
      </c>
      <c r="K72" s="19" t="s">
        <v>13</v>
      </c>
    </row>
    <row r="73" spans="1:11" s="22" customFormat="1" ht="31.5" x14ac:dyDescent="0.25">
      <c r="A73" s="19" t="s">
        <v>26</v>
      </c>
      <c r="B73" s="20" t="s">
        <v>20</v>
      </c>
      <c r="C73" s="19" t="s">
        <v>13</v>
      </c>
      <c r="D73" s="77">
        <v>0.1</v>
      </c>
      <c r="E73" s="56" t="s">
        <v>122</v>
      </c>
      <c r="F73" s="41">
        <f t="shared" si="28"/>
        <v>0.1</v>
      </c>
      <c r="G73" s="19" t="s">
        <v>13</v>
      </c>
      <c r="H73" s="19" t="s">
        <v>13</v>
      </c>
      <c r="I73" s="21" t="str">
        <f t="shared" si="29"/>
        <v>Дзеркало вживане</v>
      </c>
      <c r="J73" s="41">
        <f t="shared" si="30"/>
        <v>0.1</v>
      </c>
      <c r="K73" s="19" t="s">
        <v>13</v>
      </c>
    </row>
    <row r="74" spans="1:11" s="22" customFormat="1" ht="31.5" x14ac:dyDescent="0.25">
      <c r="A74" s="19" t="s">
        <v>26</v>
      </c>
      <c r="B74" s="20" t="s">
        <v>20</v>
      </c>
      <c r="C74" s="19" t="s">
        <v>13</v>
      </c>
      <c r="D74" s="77">
        <v>1.6</v>
      </c>
      <c r="E74" s="56" t="s">
        <v>123</v>
      </c>
      <c r="F74" s="41">
        <f t="shared" si="28"/>
        <v>1.6</v>
      </c>
      <c r="G74" s="19" t="s">
        <v>13</v>
      </c>
      <c r="H74" s="19" t="s">
        <v>13</v>
      </c>
      <c r="I74" s="21" t="str">
        <f t="shared" si="29"/>
        <v>Жалюзі на вікна вживані</v>
      </c>
      <c r="J74" s="41">
        <f t="shared" si="30"/>
        <v>1.6</v>
      </c>
      <c r="K74" s="19" t="s">
        <v>13</v>
      </c>
    </row>
    <row r="75" spans="1:11" s="22" customFormat="1" ht="31.5" x14ac:dyDescent="0.25">
      <c r="A75" s="19" t="s">
        <v>26</v>
      </c>
      <c r="B75" s="20" t="s">
        <v>20</v>
      </c>
      <c r="C75" s="19" t="s">
        <v>13</v>
      </c>
      <c r="D75" s="77">
        <v>0.3</v>
      </c>
      <c r="E75" s="56" t="s">
        <v>124</v>
      </c>
      <c r="F75" s="41">
        <f t="shared" si="28"/>
        <v>0.3</v>
      </c>
      <c r="G75" s="19" t="s">
        <v>13</v>
      </c>
      <c r="H75" s="19" t="s">
        <v>13</v>
      </c>
      <c r="I75" s="21" t="str">
        <f t="shared" si="29"/>
        <v>Крісло гінекологічне вживане</v>
      </c>
      <c r="J75" s="41">
        <f t="shared" si="30"/>
        <v>0.3</v>
      </c>
      <c r="K75" s="19" t="s">
        <v>13</v>
      </c>
    </row>
    <row r="76" spans="1:11" s="22" customFormat="1" ht="31.5" x14ac:dyDescent="0.25">
      <c r="A76" s="19" t="s">
        <v>26</v>
      </c>
      <c r="B76" s="20" t="s">
        <v>20</v>
      </c>
      <c r="C76" s="19" t="s">
        <v>13</v>
      </c>
      <c r="D76" s="77">
        <v>0.5</v>
      </c>
      <c r="E76" s="56" t="s">
        <v>116</v>
      </c>
      <c r="F76" s="41">
        <f t="shared" si="28"/>
        <v>0.5</v>
      </c>
      <c r="G76" s="19" t="s">
        <v>13</v>
      </c>
      <c r="H76" s="19" t="s">
        <v>13</v>
      </c>
      <c r="I76" s="21" t="str">
        <f t="shared" si="29"/>
        <v>Крісло офісне вживане</v>
      </c>
      <c r="J76" s="41">
        <f t="shared" si="30"/>
        <v>0.5</v>
      </c>
      <c r="K76" s="19" t="s">
        <v>13</v>
      </c>
    </row>
    <row r="77" spans="1:11" s="22" customFormat="1" ht="31.5" x14ac:dyDescent="0.25">
      <c r="A77" s="19" t="s">
        <v>26</v>
      </c>
      <c r="B77" s="20" t="s">
        <v>20</v>
      </c>
      <c r="C77" s="19" t="s">
        <v>13</v>
      </c>
      <c r="D77" s="77">
        <v>0.05</v>
      </c>
      <c r="E77" s="56" t="s">
        <v>125</v>
      </c>
      <c r="F77" s="41">
        <f t="shared" si="28"/>
        <v>0.05</v>
      </c>
      <c r="G77" s="19" t="s">
        <v>13</v>
      </c>
      <c r="H77" s="19" t="s">
        <v>13</v>
      </c>
      <c r="I77" s="21" t="str">
        <f t="shared" si="29"/>
        <v>Тумбочка біла вживана</v>
      </c>
      <c r="J77" s="41">
        <f t="shared" si="30"/>
        <v>0.05</v>
      </c>
      <c r="K77" s="19" t="s">
        <v>13</v>
      </c>
    </row>
    <row r="78" spans="1:11" s="22" customFormat="1" ht="31.5" x14ac:dyDescent="0.25">
      <c r="A78" s="19" t="s">
        <v>26</v>
      </c>
      <c r="B78" s="20" t="s">
        <v>20</v>
      </c>
      <c r="C78" s="19" t="s">
        <v>13</v>
      </c>
      <c r="D78" s="77">
        <v>0.5</v>
      </c>
      <c r="E78" s="56" t="s">
        <v>126</v>
      </c>
      <c r="F78" s="41">
        <f t="shared" si="28"/>
        <v>0.5</v>
      </c>
      <c r="G78" s="19" t="s">
        <v>13</v>
      </c>
      <c r="H78" s="19" t="s">
        <v>13</v>
      </c>
      <c r="I78" s="21" t="str">
        <f t="shared" si="29"/>
        <v>Холодильник Ardesto вживаний</v>
      </c>
      <c r="J78" s="41">
        <f t="shared" si="30"/>
        <v>0.5</v>
      </c>
      <c r="K78" s="19" t="s">
        <v>13</v>
      </c>
    </row>
    <row r="79" spans="1:11" s="22" customFormat="1" ht="31.5" x14ac:dyDescent="0.25">
      <c r="A79" s="19" t="s">
        <v>26</v>
      </c>
      <c r="B79" s="20" t="s">
        <v>20</v>
      </c>
      <c r="C79" s="19" t="s">
        <v>13</v>
      </c>
      <c r="D79" s="77">
        <v>0.05</v>
      </c>
      <c r="E79" s="56" t="s">
        <v>127</v>
      </c>
      <c r="F79" s="41">
        <f t="shared" si="28"/>
        <v>0.05</v>
      </c>
      <c r="G79" s="19" t="s">
        <v>13</v>
      </c>
      <c r="H79" s="19" t="s">
        <v>13</v>
      </c>
      <c r="I79" s="21" t="str">
        <f t="shared" si="29"/>
        <v>Чайник електричний Delfa вживаний</v>
      </c>
      <c r="J79" s="41">
        <f t="shared" si="30"/>
        <v>0.05</v>
      </c>
      <c r="K79" s="19" t="s">
        <v>13</v>
      </c>
    </row>
    <row r="80" spans="1:11" s="22" customFormat="1" ht="31.5" x14ac:dyDescent="0.25">
      <c r="A80" s="19" t="s">
        <v>26</v>
      </c>
      <c r="B80" s="20" t="s">
        <v>20</v>
      </c>
      <c r="C80" s="19" t="s">
        <v>13</v>
      </c>
      <c r="D80" s="77">
        <v>0.05</v>
      </c>
      <c r="E80" s="56" t="s">
        <v>128</v>
      </c>
      <c r="F80" s="41">
        <f t="shared" si="28"/>
        <v>0.05</v>
      </c>
      <c r="G80" s="19" t="s">
        <v>13</v>
      </c>
      <c r="H80" s="19" t="s">
        <v>13</v>
      </c>
      <c r="I80" s="21" t="str">
        <f t="shared" si="29"/>
        <v>Чайник електричний Oscar вживаний</v>
      </c>
      <c r="J80" s="41">
        <f t="shared" si="30"/>
        <v>0.05</v>
      </c>
      <c r="K80" s="19" t="s">
        <v>13</v>
      </c>
    </row>
    <row r="81" spans="1:11" s="22" customFormat="1" ht="31.5" x14ac:dyDescent="0.25">
      <c r="A81" s="19" t="s">
        <v>26</v>
      </c>
      <c r="B81" s="20" t="s">
        <v>20</v>
      </c>
      <c r="C81" s="19" t="s">
        <v>13</v>
      </c>
      <c r="D81" s="77">
        <v>4</v>
      </c>
      <c r="E81" s="56" t="s">
        <v>129</v>
      </c>
      <c r="F81" s="41">
        <f t="shared" si="28"/>
        <v>4</v>
      </c>
      <c r="G81" s="19" t="s">
        <v>13</v>
      </c>
      <c r="H81" s="19" t="s">
        <v>13</v>
      </c>
      <c r="I81" s="21" t="str">
        <f t="shared" si="29"/>
        <v>Диван кутовий</v>
      </c>
      <c r="J81" s="41">
        <f t="shared" si="30"/>
        <v>4</v>
      </c>
      <c r="K81" s="19" t="s">
        <v>13</v>
      </c>
    </row>
    <row r="82" spans="1:11" s="22" customFormat="1" ht="31.5" x14ac:dyDescent="0.25">
      <c r="A82" s="19" t="s">
        <v>26</v>
      </c>
      <c r="B82" s="20" t="s">
        <v>20</v>
      </c>
      <c r="C82" s="19" t="s">
        <v>13</v>
      </c>
      <c r="D82" s="77">
        <v>1</v>
      </c>
      <c r="E82" s="56" t="s">
        <v>130</v>
      </c>
      <c r="F82" s="41">
        <f t="shared" si="28"/>
        <v>1</v>
      </c>
      <c r="G82" s="19" t="s">
        <v>13</v>
      </c>
      <c r="H82" s="19" t="s">
        <v>13</v>
      </c>
      <c r="I82" s="21" t="str">
        <f t="shared" si="29"/>
        <v>Поличка для посуду</v>
      </c>
      <c r="J82" s="41">
        <f t="shared" si="30"/>
        <v>1</v>
      </c>
      <c r="K82" s="19" t="s">
        <v>13</v>
      </c>
    </row>
    <row r="83" spans="1:11" s="22" customFormat="1" ht="31.5" x14ac:dyDescent="0.25">
      <c r="A83" s="19" t="s">
        <v>26</v>
      </c>
      <c r="B83" s="20" t="s">
        <v>20</v>
      </c>
      <c r="C83" s="19" t="s">
        <v>13</v>
      </c>
      <c r="D83" s="77">
        <v>3</v>
      </c>
      <c r="E83" s="56" t="s">
        <v>131</v>
      </c>
      <c r="F83" s="41">
        <f t="shared" si="28"/>
        <v>3</v>
      </c>
      <c r="G83" s="19" t="s">
        <v>13</v>
      </c>
      <c r="H83" s="19" t="s">
        <v>13</v>
      </c>
      <c r="I83" s="21" t="str">
        <f t="shared" si="29"/>
        <v>Стіл для посуду</v>
      </c>
      <c r="J83" s="41">
        <f t="shared" si="30"/>
        <v>3</v>
      </c>
      <c r="K83" s="19" t="s">
        <v>13</v>
      </c>
    </row>
    <row r="84" spans="1:11" s="22" customFormat="1" ht="31.5" x14ac:dyDescent="0.25">
      <c r="A84" s="19" t="s">
        <v>26</v>
      </c>
      <c r="B84" s="20" t="s">
        <v>20</v>
      </c>
      <c r="C84" s="19" t="s">
        <v>13</v>
      </c>
      <c r="D84" s="77">
        <v>3</v>
      </c>
      <c r="E84" s="56" t="s">
        <v>132</v>
      </c>
      <c r="F84" s="41">
        <f t="shared" si="28"/>
        <v>3</v>
      </c>
      <c r="G84" s="19" t="s">
        <v>13</v>
      </c>
      <c r="H84" s="19" t="s">
        <v>13</v>
      </c>
      <c r="I84" s="21" t="str">
        <f t="shared" si="29"/>
        <v>Стіл кутовий</v>
      </c>
      <c r="J84" s="41">
        <f t="shared" si="30"/>
        <v>3</v>
      </c>
      <c r="K84" s="19" t="s">
        <v>13</v>
      </c>
    </row>
    <row r="85" spans="1:11" s="22" customFormat="1" ht="31.5" x14ac:dyDescent="0.25">
      <c r="A85" s="19" t="s">
        <v>26</v>
      </c>
      <c r="B85" s="20" t="s">
        <v>20</v>
      </c>
      <c r="C85" s="19" t="s">
        <v>13</v>
      </c>
      <c r="D85" s="77">
        <v>3</v>
      </c>
      <c r="E85" s="56" t="s">
        <v>133</v>
      </c>
      <c r="F85" s="41">
        <f t="shared" si="28"/>
        <v>3</v>
      </c>
      <c r="G85" s="19" t="s">
        <v>13</v>
      </c>
      <c r="H85" s="19" t="s">
        <v>13</v>
      </c>
      <c r="I85" s="21" t="str">
        <f t="shared" si="29"/>
        <v>Стіл письмовий подвійний</v>
      </c>
      <c r="J85" s="41">
        <f t="shared" si="30"/>
        <v>3</v>
      </c>
      <c r="K85" s="19" t="s">
        <v>13</v>
      </c>
    </row>
    <row r="86" spans="1:11" s="22" customFormat="1" ht="31.5" x14ac:dyDescent="0.25">
      <c r="A86" s="19" t="s">
        <v>26</v>
      </c>
      <c r="B86" s="20" t="s">
        <v>20</v>
      </c>
      <c r="C86" s="19" t="s">
        <v>13</v>
      </c>
      <c r="D86" s="77">
        <v>2</v>
      </c>
      <c r="E86" s="56" t="s">
        <v>134</v>
      </c>
      <c r="F86" s="41">
        <f t="shared" si="28"/>
        <v>2</v>
      </c>
      <c r="G86" s="19" t="s">
        <v>13</v>
      </c>
      <c r="H86" s="19" t="s">
        <v>13</v>
      </c>
      <c r="I86" s="21" t="str">
        <f t="shared" si="29"/>
        <v>Холодильник ВЕКО к/в</v>
      </c>
      <c r="J86" s="41">
        <f t="shared" si="30"/>
        <v>2</v>
      </c>
      <c r="K86" s="19" t="s">
        <v>13</v>
      </c>
    </row>
    <row r="87" spans="1:11" s="22" customFormat="1" ht="31.5" x14ac:dyDescent="0.25">
      <c r="A87" s="19" t="s">
        <v>26</v>
      </c>
      <c r="B87" s="20" t="s">
        <v>20</v>
      </c>
      <c r="C87" s="19" t="s">
        <v>13</v>
      </c>
      <c r="D87" s="77">
        <v>5</v>
      </c>
      <c r="E87" s="56" t="s">
        <v>135</v>
      </c>
      <c r="F87" s="41">
        <f t="shared" si="28"/>
        <v>5</v>
      </c>
      <c r="G87" s="19" t="s">
        <v>13</v>
      </c>
      <c r="H87" s="19" t="s">
        <v>13</v>
      </c>
      <c r="I87" s="21" t="str">
        <f t="shared" si="29"/>
        <v>Шафа для одягу</v>
      </c>
      <c r="J87" s="41">
        <f t="shared" si="30"/>
        <v>5</v>
      </c>
      <c r="K87" s="19" t="s">
        <v>13</v>
      </c>
    </row>
    <row r="88" spans="1:11" s="22" customFormat="1" ht="31.5" x14ac:dyDescent="0.25">
      <c r="A88" s="19" t="s">
        <v>26</v>
      </c>
      <c r="B88" s="20" t="s">
        <v>20</v>
      </c>
      <c r="C88" s="19" t="s">
        <v>13</v>
      </c>
      <c r="D88" s="77">
        <v>2</v>
      </c>
      <c r="E88" s="57" t="s">
        <v>136</v>
      </c>
      <c r="F88" s="41">
        <f t="shared" si="28"/>
        <v>2</v>
      </c>
      <c r="G88" s="19" t="s">
        <v>13</v>
      </c>
      <c r="H88" s="19" t="s">
        <v>13</v>
      </c>
      <c r="I88" s="21" t="str">
        <f t="shared" si="29"/>
        <v>Шафа к/в</v>
      </c>
      <c r="J88" s="41">
        <f t="shared" si="30"/>
        <v>2</v>
      </c>
      <c r="K88" s="19" t="s">
        <v>13</v>
      </c>
    </row>
    <row r="89" spans="1:11" s="22" customFormat="1" ht="31.5" x14ac:dyDescent="0.25">
      <c r="A89" s="19" t="s">
        <v>26</v>
      </c>
      <c r="B89" s="20" t="s">
        <v>20</v>
      </c>
      <c r="C89" s="19" t="s">
        <v>13</v>
      </c>
      <c r="D89" s="77">
        <v>1.5</v>
      </c>
      <c r="E89" s="57" t="s">
        <v>137</v>
      </c>
      <c r="F89" s="41">
        <f t="shared" si="28"/>
        <v>1.5</v>
      </c>
      <c r="G89" s="19" t="s">
        <v>13</v>
      </c>
      <c r="H89" s="19" t="s">
        <v>13</v>
      </c>
      <c r="I89" s="21" t="str">
        <f t="shared" si="29"/>
        <v>Апарат для нагрівання та охолодження питної води CLOVER к/в</v>
      </c>
      <c r="J89" s="41">
        <f t="shared" si="30"/>
        <v>1.5</v>
      </c>
      <c r="K89" s="19" t="s">
        <v>13</v>
      </c>
    </row>
    <row r="90" spans="1:11" s="22" customFormat="1" ht="31.5" x14ac:dyDescent="0.25">
      <c r="A90" s="19" t="s">
        <v>26</v>
      </c>
      <c r="B90" s="20" t="s">
        <v>20</v>
      </c>
      <c r="C90" s="19" t="s">
        <v>13</v>
      </c>
      <c r="D90" s="77">
        <v>2.5</v>
      </c>
      <c r="E90" s="57" t="s">
        <v>138</v>
      </c>
      <c r="F90" s="41">
        <f t="shared" si="28"/>
        <v>2.5</v>
      </c>
      <c r="G90" s="19" t="s">
        <v>13</v>
      </c>
      <c r="H90" s="19" t="s">
        <v>13</v>
      </c>
      <c r="I90" s="21" t="str">
        <f t="shared" si="29"/>
        <v>Диван к/в</v>
      </c>
      <c r="J90" s="41">
        <f t="shared" si="30"/>
        <v>2.5</v>
      </c>
      <c r="K90" s="19" t="s">
        <v>13</v>
      </c>
    </row>
    <row r="91" spans="1:11" s="22" customFormat="1" ht="31.5" x14ac:dyDescent="0.25">
      <c r="A91" s="19" t="s">
        <v>26</v>
      </c>
      <c r="B91" s="20" t="s">
        <v>20</v>
      </c>
      <c r="C91" s="19" t="s">
        <v>13</v>
      </c>
      <c r="D91" s="77">
        <v>2.6</v>
      </c>
      <c r="E91" s="56" t="s">
        <v>139</v>
      </c>
      <c r="F91" s="41">
        <f t="shared" si="28"/>
        <v>2.6</v>
      </c>
      <c r="G91" s="19" t="s">
        <v>13</v>
      </c>
      <c r="H91" s="19" t="s">
        <v>13</v>
      </c>
      <c r="I91" s="21" t="str">
        <f t="shared" si="29"/>
        <v>Підставка металева під медичне обладнання</v>
      </c>
      <c r="J91" s="41">
        <f t="shared" si="30"/>
        <v>2.6</v>
      </c>
      <c r="K91" s="19" t="s">
        <v>13</v>
      </c>
    </row>
    <row r="92" spans="1:11" s="22" customFormat="1" ht="31.5" x14ac:dyDescent="0.25">
      <c r="A92" s="19" t="s">
        <v>26</v>
      </c>
      <c r="B92" s="20" t="s">
        <v>20</v>
      </c>
      <c r="C92" s="19" t="s">
        <v>13</v>
      </c>
      <c r="D92" s="77">
        <v>0.5</v>
      </c>
      <c r="E92" s="56" t="s">
        <v>140</v>
      </c>
      <c r="F92" s="41">
        <f t="shared" si="28"/>
        <v>0.5</v>
      </c>
      <c r="G92" s="19" t="s">
        <v>13</v>
      </c>
      <c r="H92" s="19" t="s">
        <v>13</v>
      </c>
      <c r="I92" s="21" t="str">
        <f t="shared" si="29"/>
        <v>Стелаж деревʼяний</v>
      </c>
      <c r="J92" s="41">
        <f t="shared" si="30"/>
        <v>0.5</v>
      </c>
      <c r="K92" s="19" t="s">
        <v>13</v>
      </c>
    </row>
    <row r="93" spans="1:11" s="22" customFormat="1" ht="31.5" x14ac:dyDescent="0.25">
      <c r="A93" s="19" t="s">
        <v>26</v>
      </c>
      <c r="B93" s="20" t="s">
        <v>20</v>
      </c>
      <c r="C93" s="19" t="s">
        <v>13</v>
      </c>
      <c r="D93" s="77">
        <v>2.2999999999999998</v>
      </c>
      <c r="E93" s="56" t="s">
        <v>141</v>
      </c>
      <c r="F93" s="41">
        <f t="shared" si="28"/>
        <v>2.2999999999999998</v>
      </c>
      <c r="G93" s="19" t="s">
        <v>13</v>
      </c>
      <c r="H93" s="19" t="s">
        <v>13</v>
      </c>
      <c r="I93" s="21" t="str">
        <f t="shared" si="29"/>
        <v>Шафа з ДСП</v>
      </c>
      <c r="J93" s="41">
        <f t="shared" si="30"/>
        <v>2.2999999999999998</v>
      </c>
      <c r="K93" s="19" t="s">
        <v>13</v>
      </c>
    </row>
    <row r="94" spans="1:11" s="22" customFormat="1" ht="31.5" x14ac:dyDescent="0.25">
      <c r="A94" s="19" t="s">
        <v>26</v>
      </c>
      <c r="B94" s="20" t="s">
        <v>20</v>
      </c>
      <c r="C94" s="19" t="s">
        <v>13</v>
      </c>
      <c r="D94" s="77">
        <v>0.8</v>
      </c>
      <c r="E94" s="57" t="s">
        <v>142</v>
      </c>
      <c r="F94" s="41">
        <f t="shared" si="28"/>
        <v>0.8</v>
      </c>
      <c r="G94" s="19" t="s">
        <v>13</v>
      </c>
      <c r="H94" s="19" t="s">
        <v>13</v>
      </c>
      <c r="I94" s="21" t="str">
        <f t="shared" si="29"/>
        <v>Контейнер ізотермічний Pinnacle 4,5л</v>
      </c>
      <c r="J94" s="41">
        <f t="shared" si="30"/>
        <v>0.8</v>
      </c>
      <c r="K94" s="19" t="s">
        <v>13</v>
      </c>
    </row>
    <row r="95" spans="1:11" s="22" customFormat="1" ht="31.5" x14ac:dyDescent="0.25">
      <c r="A95" s="19" t="s">
        <v>26</v>
      </c>
      <c r="B95" s="20" t="s">
        <v>20</v>
      </c>
      <c r="C95" s="19" t="s">
        <v>13</v>
      </c>
      <c r="D95" s="77">
        <v>2</v>
      </c>
      <c r="E95" s="57" t="s">
        <v>138</v>
      </c>
      <c r="F95" s="41">
        <f t="shared" si="28"/>
        <v>2</v>
      </c>
      <c r="G95" s="19" t="s">
        <v>13</v>
      </c>
      <c r="H95" s="19" t="s">
        <v>13</v>
      </c>
      <c r="I95" s="21" t="str">
        <f t="shared" si="29"/>
        <v>Диван к/в</v>
      </c>
      <c r="J95" s="41">
        <f t="shared" si="30"/>
        <v>2</v>
      </c>
      <c r="K95" s="19" t="s">
        <v>13</v>
      </c>
    </row>
    <row r="96" spans="1:11" s="22" customFormat="1" ht="31.5" x14ac:dyDescent="0.25">
      <c r="A96" s="19" t="s">
        <v>26</v>
      </c>
      <c r="B96" s="20" t="s">
        <v>20</v>
      </c>
      <c r="C96" s="19" t="s">
        <v>13</v>
      </c>
      <c r="D96" s="77">
        <v>1.6</v>
      </c>
      <c r="E96" s="57" t="s">
        <v>143</v>
      </c>
      <c r="F96" s="41">
        <f t="shared" si="28"/>
        <v>1.6</v>
      </c>
      <c r="G96" s="19" t="s">
        <v>13</v>
      </c>
      <c r="H96" s="19" t="s">
        <v>13</v>
      </c>
      <c r="I96" s="21" t="str">
        <f t="shared" si="29"/>
        <v>Жалюзі віконні</v>
      </c>
      <c r="J96" s="41">
        <f t="shared" si="30"/>
        <v>1.6</v>
      </c>
      <c r="K96" s="19" t="s">
        <v>13</v>
      </c>
    </row>
    <row r="97" spans="1:11" s="22" customFormat="1" ht="31.5" x14ac:dyDescent="0.25">
      <c r="A97" s="19" t="s">
        <v>26</v>
      </c>
      <c r="B97" s="20" t="s">
        <v>20</v>
      </c>
      <c r="C97" s="19" t="s">
        <v>13</v>
      </c>
      <c r="D97" s="77">
        <v>3.6</v>
      </c>
      <c r="E97" s="57" t="s">
        <v>144</v>
      </c>
      <c r="F97" s="41">
        <f t="shared" si="28"/>
        <v>3.6</v>
      </c>
      <c r="G97" s="19" t="s">
        <v>13</v>
      </c>
      <c r="H97" s="19" t="s">
        <v>13</v>
      </c>
      <c r="I97" s="21" t="str">
        <f t="shared" si="29"/>
        <v>Апарат для нагрівання та охолодження питної води CLOVER</v>
      </c>
      <c r="J97" s="41">
        <f t="shared" si="30"/>
        <v>3.6</v>
      </c>
      <c r="K97" s="19" t="s">
        <v>13</v>
      </c>
    </row>
    <row r="98" spans="1:11" s="22" customFormat="1" ht="31.5" x14ac:dyDescent="0.25">
      <c r="A98" s="19" t="s">
        <v>26</v>
      </c>
      <c r="B98" s="20" t="s">
        <v>20</v>
      </c>
      <c r="C98" s="19" t="s">
        <v>13</v>
      </c>
      <c r="D98" s="77">
        <v>11.2</v>
      </c>
      <c r="E98" s="57" t="s">
        <v>145</v>
      </c>
      <c r="F98" s="41">
        <f t="shared" si="28"/>
        <v>11.2</v>
      </c>
      <c r="G98" s="19" t="s">
        <v>13</v>
      </c>
      <c r="H98" s="19" t="s">
        <v>13</v>
      </c>
      <c r="I98" s="21" t="str">
        <f t="shared" si="29"/>
        <v>Штори рулонні</v>
      </c>
      <c r="J98" s="41">
        <f t="shared" si="30"/>
        <v>11.2</v>
      </c>
      <c r="K98" s="19" t="s">
        <v>13</v>
      </c>
    </row>
    <row r="99" spans="1:11" s="22" customFormat="1" ht="31.5" x14ac:dyDescent="0.25">
      <c r="A99" s="19" t="s">
        <v>26</v>
      </c>
      <c r="B99" s="20" t="s">
        <v>20</v>
      </c>
      <c r="C99" s="19" t="s">
        <v>13</v>
      </c>
      <c r="D99" s="77">
        <v>8.9600000000000009</v>
      </c>
      <c r="E99" s="57" t="s">
        <v>145</v>
      </c>
      <c r="F99" s="41">
        <f t="shared" si="28"/>
        <v>8.9600000000000009</v>
      </c>
      <c r="G99" s="19" t="s">
        <v>13</v>
      </c>
      <c r="H99" s="19" t="s">
        <v>13</v>
      </c>
      <c r="I99" s="21" t="str">
        <f t="shared" si="29"/>
        <v>Штори рулонні</v>
      </c>
      <c r="J99" s="41">
        <f t="shared" si="30"/>
        <v>8.9600000000000009</v>
      </c>
      <c r="K99" s="19" t="s">
        <v>13</v>
      </c>
    </row>
    <row r="100" spans="1:11" s="22" customFormat="1" ht="31.5" x14ac:dyDescent="0.25">
      <c r="A100" s="19" t="s">
        <v>26</v>
      </c>
      <c r="B100" s="20" t="s">
        <v>20</v>
      </c>
      <c r="C100" s="19" t="s">
        <v>13</v>
      </c>
      <c r="D100" s="77">
        <v>15</v>
      </c>
      <c r="E100" s="57" t="s">
        <v>146</v>
      </c>
      <c r="F100" s="41">
        <f t="shared" si="28"/>
        <v>15</v>
      </c>
      <c r="G100" s="19" t="s">
        <v>13</v>
      </c>
      <c r="H100" s="19" t="s">
        <v>13</v>
      </c>
      <c r="I100" s="21" t="str">
        <f t="shared" si="29"/>
        <v xml:space="preserve">Кондиціонер NORDIS (спліт-система) </v>
      </c>
      <c r="J100" s="41">
        <f t="shared" si="30"/>
        <v>15</v>
      </c>
      <c r="K100" s="19" t="s">
        <v>13</v>
      </c>
    </row>
    <row r="101" spans="1:11" s="22" customFormat="1" ht="31.5" x14ac:dyDescent="0.25">
      <c r="A101" s="19" t="s">
        <v>26</v>
      </c>
      <c r="B101" s="20" t="s">
        <v>20</v>
      </c>
      <c r="C101" s="19" t="s">
        <v>13</v>
      </c>
      <c r="D101" s="77">
        <v>2</v>
      </c>
      <c r="E101" s="57" t="s">
        <v>147</v>
      </c>
      <c r="F101" s="41">
        <f t="shared" si="28"/>
        <v>2</v>
      </c>
      <c r="G101" s="19" t="s">
        <v>13</v>
      </c>
      <c r="H101" s="19" t="s">
        <v>13</v>
      </c>
      <c r="I101" s="21" t="str">
        <f t="shared" si="29"/>
        <v>Стелаж поличковий</v>
      </c>
      <c r="J101" s="41">
        <f t="shared" si="30"/>
        <v>2</v>
      </c>
      <c r="K101" s="19" t="s">
        <v>13</v>
      </c>
    </row>
    <row r="102" spans="1:11" s="22" customFormat="1" ht="31.5" x14ac:dyDescent="0.25">
      <c r="A102" s="19" t="s">
        <v>26</v>
      </c>
      <c r="B102" s="20" t="s">
        <v>20</v>
      </c>
      <c r="C102" s="19" t="s">
        <v>13</v>
      </c>
      <c r="D102" s="77">
        <v>3</v>
      </c>
      <c r="E102" s="57" t="s">
        <v>148</v>
      </c>
      <c r="F102" s="41">
        <f t="shared" si="28"/>
        <v>3</v>
      </c>
      <c r="G102" s="19" t="s">
        <v>13</v>
      </c>
      <c r="H102" s="19" t="s">
        <v>13</v>
      </c>
      <c r="I102" s="21" t="str">
        <f t="shared" si="29"/>
        <v>Телевізор PHILIPS model NO.: 37PFL7605H/12, SERIAL NO.: VN1P 1114160669</v>
      </c>
      <c r="J102" s="41">
        <f t="shared" si="30"/>
        <v>3</v>
      </c>
      <c r="K102" s="19" t="s">
        <v>13</v>
      </c>
    </row>
    <row r="103" spans="1:11" s="22" customFormat="1" ht="31.5" x14ac:dyDescent="0.25">
      <c r="A103" s="19" t="s">
        <v>26</v>
      </c>
      <c r="B103" s="20" t="s">
        <v>20</v>
      </c>
      <c r="C103" s="19" t="s">
        <v>13</v>
      </c>
      <c r="D103" s="77">
        <v>0.4</v>
      </c>
      <c r="E103" s="56" t="s">
        <v>149</v>
      </c>
      <c r="F103" s="41">
        <f t="shared" si="28"/>
        <v>0.4</v>
      </c>
      <c r="G103" s="19" t="s">
        <v>13</v>
      </c>
      <c r="H103" s="19" t="s">
        <v>13</v>
      </c>
      <c r="I103" s="21" t="str">
        <f t="shared" si="29"/>
        <v>Гігрометр психометричний ВІТ-2</v>
      </c>
      <c r="J103" s="41">
        <f t="shared" si="30"/>
        <v>0.4</v>
      </c>
      <c r="K103" s="19" t="s">
        <v>13</v>
      </c>
    </row>
    <row r="104" spans="1:11" s="22" customFormat="1" ht="31.5" x14ac:dyDescent="0.25">
      <c r="A104" s="19" t="s">
        <v>26</v>
      </c>
      <c r="B104" s="20" t="s">
        <v>20</v>
      </c>
      <c r="C104" s="19" t="s">
        <v>13</v>
      </c>
      <c r="D104" s="77">
        <v>0.2</v>
      </c>
      <c r="E104" s="56" t="s">
        <v>150</v>
      </c>
      <c r="F104" s="41">
        <f t="shared" si="28"/>
        <v>0.2</v>
      </c>
      <c r="G104" s="19" t="s">
        <v>13</v>
      </c>
      <c r="H104" s="19" t="s">
        <v>13</v>
      </c>
      <c r="I104" s="21" t="str">
        <f t="shared" si="29"/>
        <v>Дошка для прасування</v>
      </c>
      <c r="J104" s="41">
        <f t="shared" si="30"/>
        <v>0.2</v>
      </c>
      <c r="K104" s="19" t="s">
        <v>13</v>
      </c>
    </row>
    <row r="105" spans="1:11" s="22" customFormat="1" ht="31.5" x14ac:dyDescent="0.25">
      <c r="A105" s="19" t="s">
        <v>26</v>
      </c>
      <c r="B105" s="20" t="s">
        <v>20</v>
      </c>
      <c r="C105" s="19" t="s">
        <v>13</v>
      </c>
      <c r="D105" s="77">
        <v>0.8</v>
      </c>
      <c r="E105" s="56" t="s">
        <v>151</v>
      </c>
      <c r="F105" s="41">
        <f t="shared" si="28"/>
        <v>0.8</v>
      </c>
      <c r="G105" s="19" t="s">
        <v>13</v>
      </c>
      <c r="H105" s="19" t="s">
        <v>13</v>
      </c>
      <c r="I105" s="21" t="str">
        <f t="shared" si="29"/>
        <v>Комод пластиковий з шухлядами</v>
      </c>
      <c r="J105" s="41">
        <f t="shared" si="30"/>
        <v>0.8</v>
      </c>
      <c r="K105" s="19" t="s">
        <v>13</v>
      </c>
    </row>
    <row r="106" spans="1:11" s="22" customFormat="1" ht="31.5" x14ac:dyDescent="0.25">
      <c r="A106" s="19" t="s">
        <v>26</v>
      </c>
      <c r="B106" s="20" t="s">
        <v>20</v>
      </c>
      <c r="C106" s="19" t="s">
        <v>13</v>
      </c>
      <c r="D106" s="77">
        <v>1.35</v>
      </c>
      <c r="E106" s="56" t="s">
        <v>152</v>
      </c>
      <c r="F106" s="41">
        <f t="shared" si="28"/>
        <v>1.35</v>
      </c>
      <c r="G106" s="19" t="s">
        <v>13</v>
      </c>
      <c r="H106" s="19" t="s">
        <v>13</v>
      </c>
      <c r="I106" s="21" t="str">
        <f t="shared" si="29"/>
        <v>Комплект дитячої меблі: столик + 3 стільці</v>
      </c>
      <c r="J106" s="41">
        <f t="shared" si="30"/>
        <v>1.35</v>
      </c>
      <c r="K106" s="19" t="s">
        <v>13</v>
      </c>
    </row>
    <row r="107" spans="1:11" s="22" customFormat="1" ht="31.5" x14ac:dyDescent="0.25">
      <c r="A107" s="19" t="s">
        <v>26</v>
      </c>
      <c r="B107" s="20" t="s">
        <v>20</v>
      </c>
      <c r="C107" s="19" t="s">
        <v>13</v>
      </c>
      <c r="D107" s="77">
        <v>0.2</v>
      </c>
      <c r="E107" s="56" t="s">
        <v>153</v>
      </c>
      <c r="F107" s="41">
        <f t="shared" si="28"/>
        <v>0.2</v>
      </c>
      <c r="G107" s="19" t="s">
        <v>13</v>
      </c>
      <c r="H107" s="19" t="s">
        <v>13</v>
      </c>
      <c r="I107" s="21" t="str">
        <f t="shared" si="29"/>
        <v>Праска</v>
      </c>
      <c r="J107" s="41">
        <f t="shared" si="30"/>
        <v>0.2</v>
      </c>
      <c r="K107" s="19" t="s">
        <v>13</v>
      </c>
    </row>
    <row r="108" spans="1:11" s="30" customFormat="1" ht="31.5" x14ac:dyDescent="0.25">
      <c r="A108" s="27" t="s">
        <v>27</v>
      </c>
      <c r="B108" s="28" t="s">
        <v>12</v>
      </c>
      <c r="C108" s="27" t="s">
        <v>13</v>
      </c>
      <c r="D108" s="78">
        <v>1.7154</v>
      </c>
      <c r="E108" s="51" t="s">
        <v>57</v>
      </c>
      <c r="F108" s="42">
        <f>SUM(D108)</f>
        <v>1.7154</v>
      </c>
      <c r="G108" s="27" t="s">
        <v>13</v>
      </c>
      <c r="H108" s="27" t="s">
        <v>13</v>
      </c>
      <c r="I108" s="29" t="str">
        <f>E108</f>
        <v>Димексид д/зовн. заст. 100мл</v>
      </c>
      <c r="J108" s="42">
        <f>F108</f>
        <v>1.7154</v>
      </c>
      <c r="K108" s="27" t="s">
        <v>13</v>
      </c>
    </row>
    <row r="109" spans="1:11" s="30" customFormat="1" ht="31.5" x14ac:dyDescent="0.25">
      <c r="A109" s="27" t="s">
        <v>27</v>
      </c>
      <c r="B109" s="28" t="s">
        <v>12</v>
      </c>
      <c r="C109" s="27" t="s">
        <v>13</v>
      </c>
      <c r="D109" s="78">
        <v>3.4910000000000001</v>
      </c>
      <c r="E109" s="51" t="s">
        <v>58</v>
      </c>
      <c r="F109" s="42">
        <f>SUM(D109)</f>
        <v>3.4910000000000001</v>
      </c>
      <c r="G109" s="27" t="s">
        <v>13</v>
      </c>
      <c r="H109" s="27" t="s">
        <v>13</v>
      </c>
      <c r="I109" s="29" t="str">
        <f>E109</f>
        <v xml:space="preserve">Новокаїн р-н для ін`єкцій, 5мг/мл по 200 мл у пляшках </v>
      </c>
      <c r="J109" s="42">
        <f>F109</f>
        <v>3.4910000000000001</v>
      </c>
      <c r="K109" s="27" t="s">
        <v>13</v>
      </c>
    </row>
    <row r="110" spans="1:11" s="30" customFormat="1" ht="31.5" x14ac:dyDescent="0.25">
      <c r="A110" s="27" t="s">
        <v>27</v>
      </c>
      <c r="B110" s="28" t="s">
        <v>12</v>
      </c>
      <c r="C110" s="27" t="s">
        <v>13</v>
      </c>
      <c r="D110" s="78">
        <v>6.4497600000000004</v>
      </c>
      <c r="E110" s="51" t="s">
        <v>59</v>
      </c>
      <c r="F110" s="42">
        <f t="shared" ref="F110" si="31">SUM(D110)</f>
        <v>6.4497600000000004</v>
      </c>
      <c r="G110" s="27" t="s">
        <v>13</v>
      </c>
      <c r="H110" s="27" t="s">
        <v>13</v>
      </c>
      <c r="I110" s="29" t="str">
        <f t="shared" ref="I110" si="32">E110</f>
        <v xml:space="preserve">Ебрантил р-н д/ін. 5мг/мл по 10мг (50мг) в амп. №5 </v>
      </c>
      <c r="J110" s="42">
        <f t="shared" ref="J110" si="33">F110</f>
        <v>6.4497600000000004</v>
      </c>
      <c r="K110" s="27" t="s">
        <v>13</v>
      </c>
    </row>
    <row r="111" spans="1:11" s="30" customFormat="1" ht="31.5" x14ac:dyDescent="0.25">
      <c r="A111" s="27" t="s">
        <v>27</v>
      </c>
      <c r="B111" s="28" t="s">
        <v>12</v>
      </c>
      <c r="C111" s="27" t="s">
        <v>13</v>
      </c>
      <c r="D111" s="78">
        <v>1.74</v>
      </c>
      <c r="E111" s="58" t="s">
        <v>60</v>
      </c>
      <c r="F111" s="42">
        <f t="shared" ref="F111:F113" si="34">SUM(D111)</f>
        <v>1.74</v>
      </c>
      <c r="G111" s="27" t="s">
        <v>13</v>
      </c>
      <c r="H111" s="27" t="s">
        <v>13</v>
      </c>
      <c r="I111" s="29" t="str">
        <f t="shared" ref="I111:I113" si="35">E111</f>
        <v xml:space="preserve">Перемикач 25А </v>
      </c>
      <c r="J111" s="42">
        <f t="shared" ref="J111:J113" si="36">F111</f>
        <v>1.74</v>
      </c>
      <c r="K111" s="27" t="s">
        <v>13</v>
      </c>
    </row>
    <row r="112" spans="1:11" s="30" customFormat="1" ht="31.5" x14ac:dyDescent="0.25">
      <c r="A112" s="27" t="s">
        <v>27</v>
      </c>
      <c r="B112" s="28" t="s">
        <v>12</v>
      </c>
      <c r="C112" s="27" t="s">
        <v>13</v>
      </c>
      <c r="D112" s="78">
        <v>1.8</v>
      </c>
      <c r="E112" s="58" t="s">
        <v>61</v>
      </c>
      <c r="F112" s="42">
        <f t="shared" ref="F112" si="37">SUM(D112)</f>
        <v>1.8</v>
      </c>
      <c r="G112" s="27" t="s">
        <v>13</v>
      </c>
      <c r="H112" s="27" t="s">
        <v>13</v>
      </c>
      <c r="I112" s="29" t="str">
        <f t="shared" ref="I112" si="38">E112</f>
        <v>Ремонтний комплект 3000 W</v>
      </c>
      <c r="J112" s="42">
        <f t="shared" ref="J112" si="39">F112</f>
        <v>1.8</v>
      </c>
      <c r="K112" s="27" t="s">
        <v>13</v>
      </c>
    </row>
    <row r="113" spans="1:11" s="30" customFormat="1" ht="31.5" x14ac:dyDescent="0.25">
      <c r="A113" s="27" t="s">
        <v>27</v>
      </c>
      <c r="B113" s="28" t="s">
        <v>12</v>
      </c>
      <c r="C113" s="27" t="s">
        <v>13</v>
      </c>
      <c r="D113" s="78">
        <v>3.23</v>
      </c>
      <c r="E113" s="58" t="s">
        <v>62</v>
      </c>
      <c r="F113" s="42">
        <f t="shared" si="34"/>
        <v>3.23</v>
      </c>
      <c r="G113" s="27" t="s">
        <v>13</v>
      </c>
      <c r="H113" s="27" t="s">
        <v>13</v>
      </c>
      <c r="I113" s="29" t="str">
        <f t="shared" si="35"/>
        <v>Електроконфорка 417х295/30</v>
      </c>
      <c r="J113" s="42">
        <f t="shared" si="36"/>
        <v>3.23</v>
      </c>
      <c r="K113" s="27" t="s">
        <v>13</v>
      </c>
    </row>
    <row r="114" spans="1:11" s="30" customFormat="1" ht="31.5" x14ac:dyDescent="0.25">
      <c r="A114" s="27" t="s">
        <v>27</v>
      </c>
      <c r="B114" s="28" t="s">
        <v>12</v>
      </c>
      <c r="C114" s="27" t="s">
        <v>13</v>
      </c>
      <c r="D114" s="78">
        <v>6.1449999999999996</v>
      </c>
      <c r="E114" s="31" t="s">
        <v>63</v>
      </c>
      <c r="F114" s="42">
        <f>SUM(D114)</f>
        <v>6.1449999999999996</v>
      </c>
      <c r="G114" s="27" t="s">
        <v>13</v>
      </c>
      <c r="H114" s="27" t="s">
        <v>13</v>
      </c>
      <c r="I114" s="29" t="str">
        <f t="shared" ref="I114:J131" si="40">E114</f>
        <v xml:space="preserve">Дренаж лапароскопічний Fr14 </v>
      </c>
      <c r="J114" s="42">
        <f t="shared" si="40"/>
        <v>6.1449999999999996</v>
      </c>
      <c r="K114" s="27" t="s">
        <v>13</v>
      </c>
    </row>
    <row r="115" spans="1:11" s="30" customFormat="1" ht="31.5" x14ac:dyDescent="0.25">
      <c r="A115" s="27" t="s">
        <v>27</v>
      </c>
      <c r="B115" s="28" t="s">
        <v>12</v>
      </c>
      <c r="C115" s="27" t="s">
        <v>13</v>
      </c>
      <c r="D115" s="78">
        <v>5</v>
      </c>
      <c r="E115" s="31" t="s">
        <v>64</v>
      </c>
      <c r="F115" s="42">
        <f t="shared" ref="F115:F131" si="41">SUM(D115)</f>
        <v>5</v>
      </c>
      <c r="G115" s="27" t="s">
        <v>13</v>
      </c>
      <c r="H115" s="27" t="s">
        <v>13</v>
      </c>
      <c r="I115" s="29" t="str">
        <f t="shared" si="40"/>
        <v>Дренаж типу `Редон`Fr18</v>
      </c>
      <c r="J115" s="42">
        <f t="shared" si="40"/>
        <v>5</v>
      </c>
      <c r="K115" s="27" t="s">
        <v>13</v>
      </c>
    </row>
    <row r="116" spans="1:11" s="30" customFormat="1" ht="47.25" x14ac:dyDescent="0.25">
      <c r="A116" s="27" t="s">
        <v>27</v>
      </c>
      <c r="B116" s="28" t="s">
        <v>12</v>
      </c>
      <c r="C116" s="27" t="s">
        <v>13</v>
      </c>
      <c r="D116" s="78">
        <v>17.995999999999999</v>
      </c>
      <c r="E116" s="31" t="s">
        <v>175</v>
      </c>
      <c r="F116" s="42">
        <f>SUM(D116)</f>
        <v>17.995999999999999</v>
      </c>
      <c r="G116" s="27" t="s">
        <v>13</v>
      </c>
      <c r="H116" s="27" t="s">
        <v>13</v>
      </c>
      <c r="I116" s="29" t="str">
        <f>E116</f>
        <v>Виготовлення робочого проектну "Капітальний ремонт зовнішньої каналізаційної мережі від останнього колодязя до КНС"</v>
      </c>
      <c r="J116" s="42">
        <f>F116</f>
        <v>17.995999999999999</v>
      </c>
      <c r="K116" s="27" t="s">
        <v>13</v>
      </c>
    </row>
    <row r="117" spans="1:11" s="30" customFormat="1" ht="31.5" x14ac:dyDescent="0.25">
      <c r="A117" s="27" t="s">
        <v>27</v>
      </c>
      <c r="B117" s="28" t="s">
        <v>12</v>
      </c>
      <c r="C117" s="27" t="s">
        <v>13</v>
      </c>
      <c r="D117" s="78">
        <v>6</v>
      </c>
      <c r="E117" s="31" t="s">
        <v>162</v>
      </c>
      <c r="F117" s="42">
        <f t="shared" si="41"/>
        <v>6</v>
      </c>
      <c r="G117" s="27" t="s">
        <v>13</v>
      </c>
      <c r="H117" s="27" t="s">
        <v>13</v>
      </c>
      <c r="I117" s="29" t="str">
        <f t="shared" si="40"/>
        <v>Поточний ремонт машини пральної  Hotpoint Ariston інв.№10480274</v>
      </c>
      <c r="J117" s="42">
        <f t="shared" si="40"/>
        <v>6</v>
      </c>
      <c r="K117" s="27" t="s">
        <v>13</v>
      </c>
    </row>
    <row r="118" spans="1:11" s="30" customFormat="1" ht="31.5" x14ac:dyDescent="0.25">
      <c r="A118" s="27" t="s">
        <v>27</v>
      </c>
      <c r="B118" s="28" t="s">
        <v>12</v>
      </c>
      <c r="C118" s="27" t="s">
        <v>13</v>
      </c>
      <c r="D118" s="78">
        <v>4.4800000000000004</v>
      </c>
      <c r="E118" s="31" t="s">
        <v>163</v>
      </c>
      <c r="F118" s="42">
        <f t="shared" si="41"/>
        <v>4.4800000000000004</v>
      </c>
      <c r="G118" s="27" t="s">
        <v>13</v>
      </c>
      <c r="H118" s="27" t="s">
        <v>13</v>
      </c>
      <c r="I118" s="29" t="str">
        <f t="shared" si="40"/>
        <v>Послуга охорони у грудні 2024р.</v>
      </c>
      <c r="J118" s="42">
        <f t="shared" si="40"/>
        <v>4.4800000000000004</v>
      </c>
      <c r="K118" s="27" t="s">
        <v>13</v>
      </c>
    </row>
    <row r="119" spans="1:11" s="30" customFormat="1" ht="47.25" x14ac:dyDescent="0.25">
      <c r="A119" s="27" t="s">
        <v>27</v>
      </c>
      <c r="B119" s="28" t="s">
        <v>12</v>
      </c>
      <c r="C119" s="27" t="s">
        <v>13</v>
      </c>
      <c r="D119" s="78">
        <v>0.56000000000000005</v>
      </c>
      <c r="E119" s="31" t="s">
        <v>164</v>
      </c>
      <c r="F119" s="42">
        <f t="shared" si="41"/>
        <v>0.56000000000000005</v>
      </c>
      <c r="G119" s="27" t="s">
        <v>13</v>
      </c>
      <c r="H119" s="27" t="s">
        <v>13</v>
      </c>
      <c r="I119" s="29" t="str">
        <f t="shared" si="40"/>
        <v>Послуги централізованого спостереження за станом тривожної сигналізації та реагування ГШРПЦО на відповідні сигнали на об'єкті у грудні 2024р.</v>
      </c>
      <c r="J119" s="42">
        <f t="shared" si="40"/>
        <v>0.56000000000000005</v>
      </c>
      <c r="K119" s="27" t="s">
        <v>13</v>
      </c>
    </row>
    <row r="120" spans="1:11" s="30" customFormat="1" ht="31.5" x14ac:dyDescent="0.25">
      <c r="A120" s="27" t="s">
        <v>27</v>
      </c>
      <c r="B120" s="28" t="s">
        <v>12</v>
      </c>
      <c r="C120" s="27" t="s">
        <v>13</v>
      </c>
      <c r="D120" s="78">
        <v>4.1500000000000004</v>
      </c>
      <c r="E120" s="31" t="s">
        <v>165</v>
      </c>
      <c r="F120" s="42">
        <f t="shared" si="41"/>
        <v>4.1500000000000004</v>
      </c>
      <c r="G120" s="27" t="s">
        <v>13</v>
      </c>
      <c r="H120" s="27" t="s">
        <v>13</v>
      </c>
      <c r="I120" s="29" t="str">
        <f t="shared" si="40"/>
        <v>Послуга з навчання підвищення кваліфікації робітників з професій ліфтів</v>
      </c>
      <c r="J120" s="42">
        <f t="shared" si="40"/>
        <v>4.1500000000000004</v>
      </c>
      <c r="K120" s="27" t="s">
        <v>13</v>
      </c>
    </row>
    <row r="121" spans="1:11" s="30" customFormat="1" ht="31.5" x14ac:dyDescent="0.25">
      <c r="A121" s="27" t="s">
        <v>27</v>
      </c>
      <c r="B121" s="28" t="s">
        <v>12</v>
      </c>
      <c r="C121" s="27" t="s">
        <v>13</v>
      </c>
      <c r="D121" s="78">
        <v>2.1</v>
      </c>
      <c r="E121" s="31" t="s">
        <v>166</v>
      </c>
      <c r="F121" s="42">
        <f t="shared" si="41"/>
        <v>2.1</v>
      </c>
      <c r="G121" s="27" t="s">
        <v>13</v>
      </c>
      <c r="H121" s="27" t="s">
        <v>13</v>
      </c>
      <c r="I121" s="29" t="str">
        <f t="shared" si="40"/>
        <v>Оплата за посвідчення балону гелій</v>
      </c>
      <c r="J121" s="42">
        <f t="shared" si="40"/>
        <v>2.1</v>
      </c>
      <c r="K121" s="27" t="s">
        <v>13</v>
      </c>
    </row>
    <row r="122" spans="1:11" s="35" customFormat="1" ht="15.75" x14ac:dyDescent="0.25">
      <c r="A122" s="32" t="s">
        <v>27</v>
      </c>
      <c r="B122" s="33" t="s">
        <v>73</v>
      </c>
      <c r="C122" s="32" t="s">
        <v>13</v>
      </c>
      <c r="D122" s="75">
        <v>2.16</v>
      </c>
      <c r="E122" s="59" t="s">
        <v>65</v>
      </c>
      <c r="F122" s="43">
        <f t="shared" ref="F122:F126" si="42">SUM(D122)</f>
        <v>2.16</v>
      </c>
      <c r="G122" s="32" t="s">
        <v>13</v>
      </c>
      <c r="H122" s="32" t="s">
        <v>13</v>
      </c>
      <c r="I122" s="34" t="str">
        <f>E122</f>
        <v>Рушник Сніжна панда 2 шт 2 шар</v>
      </c>
      <c r="J122" s="43">
        <f t="shared" ref="J122:J126" si="43">F122</f>
        <v>2.16</v>
      </c>
      <c r="K122" s="32" t="s">
        <v>13</v>
      </c>
    </row>
    <row r="123" spans="1:11" s="35" customFormat="1" ht="15.75" x14ac:dyDescent="0.25">
      <c r="A123" s="32" t="s">
        <v>27</v>
      </c>
      <c r="B123" s="33" t="s">
        <v>73</v>
      </c>
      <c r="C123" s="32" t="s">
        <v>13</v>
      </c>
      <c r="D123" s="75">
        <v>1.4575199999999999</v>
      </c>
      <c r="E123" s="59" t="s">
        <v>66</v>
      </c>
      <c r="F123" s="43">
        <f t="shared" si="42"/>
        <v>1.4575199999999999</v>
      </c>
      <c r="G123" s="32" t="s">
        <v>13</v>
      </c>
      <c r="H123" s="32" t="s">
        <v>13</v>
      </c>
      <c r="I123" s="34" t="str">
        <f>E123</f>
        <v>Гель для прання 4,9 л</v>
      </c>
      <c r="J123" s="43">
        <f t="shared" si="43"/>
        <v>1.4575199999999999</v>
      </c>
      <c r="K123" s="32" t="s">
        <v>13</v>
      </c>
    </row>
    <row r="124" spans="1:11" s="35" customFormat="1" ht="15.75" x14ac:dyDescent="0.25">
      <c r="A124" s="32" t="s">
        <v>27</v>
      </c>
      <c r="B124" s="33" t="s">
        <v>73</v>
      </c>
      <c r="C124" s="32" t="s">
        <v>13</v>
      </c>
      <c r="D124" s="75">
        <v>4.3848000000000003</v>
      </c>
      <c r="E124" s="59" t="s">
        <v>67</v>
      </c>
      <c r="F124" s="43">
        <f t="shared" si="42"/>
        <v>4.3848000000000003</v>
      </c>
      <c r="G124" s="32" t="s">
        <v>13</v>
      </c>
      <c r="H124" s="32" t="s">
        <v>13</v>
      </c>
      <c r="I124" s="34" t="str">
        <f>E124</f>
        <v>Мішки для сміття 120л /25 шт</v>
      </c>
      <c r="J124" s="43">
        <f t="shared" si="43"/>
        <v>4.3848000000000003</v>
      </c>
      <c r="K124" s="32" t="s">
        <v>13</v>
      </c>
    </row>
    <row r="125" spans="1:11" s="35" customFormat="1" ht="15.75" x14ac:dyDescent="0.25">
      <c r="A125" s="32" t="s">
        <v>27</v>
      </c>
      <c r="B125" s="33" t="s">
        <v>73</v>
      </c>
      <c r="C125" s="32" t="s">
        <v>13</v>
      </c>
      <c r="D125" s="75">
        <v>3.61632</v>
      </c>
      <c r="E125" s="59" t="s">
        <v>68</v>
      </c>
      <c r="F125" s="43">
        <f t="shared" si="42"/>
        <v>3.61632</v>
      </c>
      <c r="G125" s="32" t="s">
        <v>13</v>
      </c>
      <c r="H125" s="32" t="s">
        <v>13</v>
      </c>
      <c r="I125" s="34" t="str">
        <f>E125</f>
        <v>Серветки мікрофібра універс 4 шт 38*38</v>
      </c>
      <c r="J125" s="43">
        <f t="shared" si="43"/>
        <v>3.61632</v>
      </c>
      <c r="K125" s="32" t="s">
        <v>13</v>
      </c>
    </row>
    <row r="126" spans="1:11" s="35" customFormat="1" ht="15.75" x14ac:dyDescent="0.25">
      <c r="A126" s="32" t="s">
        <v>27</v>
      </c>
      <c r="B126" s="33" t="s">
        <v>73</v>
      </c>
      <c r="C126" s="32" t="s">
        <v>13</v>
      </c>
      <c r="D126" s="75">
        <v>1.5840000000000001</v>
      </c>
      <c r="E126" s="59" t="s">
        <v>69</v>
      </c>
      <c r="F126" s="43">
        <f t="shared" si="42"/>
        <v>1.5840000000000001</v>
      </c>
      <c r="G126" s="32" t="s">
        <v>13</v>
      </c>
      <c r="H126" s="32" t="s">
        <v>13</v>
      </c>
      <c r="I126" s="34" t="str">
        <f t="shared" ref="I126" si="44">E126</f>
        <v>Запаска з мікрофібри д/швабри</v>
      </c>
      <c r="J126" s="43">
        <f t="shared" si="43"/>
        <v>1.5840000000000001</v>
      </c>
      <c r="K126" s="32" t="s">
        <v>13</v>
      </c>
    </row>
    <row r="127" spans="1:11" s="35" customFormat="1" ht="15.75" x14ac:dyDescent="0.25">
      <c r="A127" s="32" t="s">
        <v>27</v>
      </c>
      <c r="B127" s="33" t="s">
        <v>73</v>
      </c>
      <c r="C127" s="32" t="s">
        <v>13</v>
      </c>
      <c r="D127" s="75">
        <v>3.3479999999999999</v>
      </c>
      <c r="E127" s="59" t="s">
        <v>70</v>
      </c>
      <c r="F127" s="43">
        <f t="shared" si="41"/>
        <v>3.3479999999999999</v>
      </c>
      <c r="G127" s="32" t="s">
        <v>13</v>
      </c>
      <c r="H127" s="32" t="s">
        <v>13</v>
      </c>
      <c r="I127" s="34" t="str">
        <f>E127</f>
        <v>Папір газетний</v>
      </c>
      <c r="J127" s="43">
        <f t="shared" si="40"/>
        <v>3.3479999999999999</v>
      </c>
      <c r="K127" s="32" t="s">
        <v>13</v>
      </c>
    </row>
    <row r="128" spans="1:11" s="35" customFormat="1" ht="15.75" x14ac:dyDescent="0.25">
      <c r="A128" s="32" t="s">
        <v>27</v>
      </c>
      <c r="B128" s="33" t="s">
        <v>73</v>
      </c>
      <c r="C128" s="32" t="s">
        <v>13</v>
      </c>
      <c r="D128" s="75">
        <v>3.3755999999999999</v>
      </c>
      <c r="E128" s="59" t="s">
        <v>71</v>
      </c>
      <c r="F128" s="43">
        <f t="shared" si="41"/>
        <v>3.3755999999999999</v>
      </c>
      <c r="G128" s="32" t="s">
        <v>13</v>
      </c>
      <c r="H128" s="32" t="s">
        <v>13</v>
      </c>
      <c r="I128" s="34" t="str">
        <f>E128</f>
        <v>Папір офісний</v>
      </c>
      <c r="J128" s="43">
        <f t="shared" si="40"/>
        <v>3.3755999999999999</v>
      </c>
      <c r="K128" s="32" t="s">
        <v>13</v>
      </c>
    </row>
    <row r="129" spans="1:11" s="35" customFormat="1" ht="15.75" x14ac:dyDescent="0.25">
      <c r="A129" s="32" t="s">
        <v>27</v>
      </c>
      <c r="B129" s="33" t="s">
        <v>73</v>
      </c>
      <c r="C129" s="32" t="s">
        <v>13</v>
      </c>
      <c r="D129" s="75">
        <v>2.1150000000000002</v>
      </c>
      <c r="E129" s="59" t="s">
        <v>72</v>
      </c>
      <c r="F129" s="43">
        <f t="shared" si="41"/>
        <v>2.1150000000000002</v>
      </c>
      <c r="G129" s="32" t="s">
        <v>13</v>
      </c>
      <c r="H129" s="32" t="s">
        <v>13</v>
      </c>
      <c r="I129" s="34" t="str">
        <f>E129</f>
        <v>Клей ПВА 200 мл</v>
      </c>
      <c r="J129" s="43">
        <f t="shared" si="40"/>
        <v>2.1150000000000002</v>
      </c>
      <c r="K129" s="32" t="s">
        <v>13</v>
      </c>
    </row>
    <row r="130" spans="1:11" s="35" customFormat="1" ht="31.5" x14ac:dyDescent="0.25">
      <c r="A130" s="32" t="s">
        <v>27</v>
      </c>
      <c r="B130" s="33" t="s">
        <v>39</v>
      </c>
      <c r="C130" s="32" t="s">
        <v>13</v>
      </c>
      <c r="D130" s="75">
        <v>12.702</v>
      </c>
      <c r="E130" s="59" t="s">
        <v>74</v>
      </c>
      <c r="F130" s="43">
        <f t="shared" si="41"/>
        <v>12.702</v>
      </c>
      <c r="G130" s="32" t="s">
        <v>13</v>
      </c>
      <c r="H130" s="32" t="s">
        <v>13</v>
      </c>
      <c r="I130" s="34" t="str">
        <f>E130</f>
        <v>Комбінований тест для виявлення ВІЛ 1/2, гепатиту С, гепатиту В, сифілису, W026-C</v>
      </c>
      <c r="J130" s="43">
        <f t="shared" si="40"/>
        <v>12.702</v>
      </c>
      <c r="K130" s="32" t="s">
        <v>13</v>
      </c>
    </row>
    <row r="131" spans="1:11" s="35" customFormat="1" ht="31.5" x14ac:dyDescent="0.25">
      <c r="A131" s="32" t="s">
        <v>27</v>
      </c>
      <c r="B131" s="33" t="s">
        <v>39</v>
      </c>
      <c r="C131" s="32" t="s">
        <v>13</v>
      </c>
      <c r="D131" s="75">
        <v>1.4730000000000001</v>
      </c>
      <c r="E131" s="59" t="s">
        <v>75</v>
      </c>
      <c r="F131" s="43">
        <f t="shared" si="41"/>
        <v>1.4730000000000001</v>
      </c>
      <c r="G131" s="32" t="s">
        <v>13</v>
      </c>
      <c r="H131" s="32" t="s">
        <v>13</v>
      </c>
      <c r="I131" s="34" t="str">
        <f t="shared" ref="I131" si="45">E131</f>
        <v>Ланцет (скарифікатор) Волес, аквтоматичний безпечний, голка 21 G (0.8 мм)</v>
      </c>
      <c r="J131" s="43">
        <f t="shared" si="40"/>
        <v>1.4730000000000001</v>
      </c>
      <c r="K131" s="32" t="s">
        <v>13</v>
      </c>
    </row>
    <row r="132" spans="1:11" s="35" customFormat="1" ht="31.5" x14ac:dyDescent="0.25">
      <c r="A132" s="32" t="s">
        <v>27</v>
      </c>
      <c r="B132" s="33" t="s">
        <v>39</v>
      </c>
      <c r="C132" s="32" t="s">
        <v>13</v>
      </c>
      <c r="D132" s="75">
        <v>0.23400000000000001</v>
      </c>
      <c r="E132" s="59" t="s">
        <v>76</v>
      </c>
      <c r="F132" s="43">
        <f t="shared" ref="F132:F136" si="46">SUM(D132)</f>
        <v>0.23400000000000001</v>
      </c>
      <c r="G132" s="32" t="s">
        <v>13</v>
      </c>
      <c r="H132" s="32" t="s">
        <v>13</v>
      </c>
      <c r="I132" s="34" t="str">
        <f>E132</f>
        <v>Рукавички оглядові нітрилові HOFFEN нестерильні текстуровані без пудри р. S</v>
      </c>
      <c r="J132" s="43">
        <f t="shared" ref="J132:J136" si="47">F132</f>
        <v>0.23400000000000001</v>
      </c>
      <c r="K132" s="32" t="s">
        <v>13</v>
      </c>
    </row>
    <row r="133" spans="1:11" s="35" customFormat="1" ht="31.5" x14ac:dyDescent="0.25">
      <c r="A133" s="32" t="s">
        <v>27</v>
      </c>
      <c r="B133" s="33" t="s">
        <v>39</v>
      </c>
      <c r="C133" s="32" t="s">
        <v>13</v>
      </c>
      <c r="D133" s="75">
        <v>0.15774000000000002</v>
      </c>
      <c r="E133" s="59" t="s">
        <v>77</v>
      </c>
      <c r="F133" s="43">
        <f t="shared" si="46"/>
        <v>0.15774000000000002</v>
      </c>
      <c r="G133" s="32" t="s">
        <v>13</v>
      </c>
      <c r="H133" s="32" t="s">
        <v>13</v>
      </c>
      <c r="I133" s="34" t="str">
        <f>E133</f>
        <v>Серветка медична торгової марки ICAR. просочена спиртовим розчином, 6*3 см №100</v>
      </c>
      <c r="J133" s="43">
        <f t="shared" si="47"/>
        <v>0.15774000000000002</v>
      </c>
      <c r="K133" s="32" t="s">
        <v>13</v>
      </c>
    </row>
    <row r="134" spans="1:11" s="35" customFormat="1" ht="31.5" x14ac:dyDescent="0.25">
      <c r="A134" s="32" t="s">
        <v>27</v>
      </c>
      <c r="B134" s="53" t="s">
        <v>30</v>
      </c>
      <c r="C134" s="32" t="s">
        <v>13</v>
      </c>
      <c r="D134" s="75">
        <v>4.0659999999999998</v>
      </c>
      <c r="E134" s="59" t="s">
        <v>78</v>
      </c>
      <c r="F134" s="43">
        <f t="shared" si="46"/>
        <v>4.0659999999999998</v>
      </c>
      <c r="G134" s="32" t="s">
        <v>13</v>
      </c>
      <c r="H134" s="32" t="s">
        <v>13</v>
      </c>
      <c r="I134" s="34" t="str">
        <f>E134</f>
        <v>Касарк Н, табл. по 16 мг/12,5 мг по 10 табл. у блістері, по 3 блістера в пачці</v>
      </c>
      <c r="J134" s="43">
        <f t="shared" si="47"/>
        <v>4.0659999999999998</v>
      </c>
      <c r="K134" s="32" t="s">
        <v>13</v>
      </c>
    </row>
    <row r="135" spans="1:11" s="35" customFormat="1" ht="15.75" x14ac:dyDescent="0.25">
      <c r="A135" s="32" t="s">
        <v>27</v>
      </c>
      <c r="B135" s="53" t="s">
        <v>30</v>
      </c>
      <c r="C135" s="32" t="s">
        <v>13</v>
      </c>
      <c r="D135" s="75">
        <v>0.90949999999999998</v>
      </c>
      <c r="E135" s="59" t="s">
        <v>79</v>
      </c>
      <c r="F135" s="43">
        <f t="shared" si="46"/>
        <v>0.90949999999999998</v>
      </c>
      <c r="G135" s="32" t="s">
        <v>13</v>
      </c>
      <c r="H135" s="32" t="s">
        <v>13</v>
      </c>
      <c r="I135" s="34" t="str">
        <f>E135</f>
        <v>Касарк таблетки по 32 мг №30</v>
      </c>
      <c r="J135" s="43">
        <f t="shared" si="47"/>
        <v>0.90949999999999998</v>
      </c>
      <c r="K135" s="32" t="s">
        <v>13</v>
      </c>
    </row>
    <row r="136" spans="1:11" s="35" customFormat="1" ht="31.5" x14ac:dyDescent="0.25">
      <c r="A136" s="32" t="s">
        <v>27</v>
      </c>
      <c r="B136" s="53" t="s">
        <v>30</v>
      </c>
      <c r="C136" s="32" t="s">
        <v>13</v>
      </c>
      <c r="D136" s="75">
        <v>0.97370000000000001</v>
      </c>
      <c r="E136" s="59" t="s">
        <v>80</v>
      </c>
      <c r="F136" s="43">
        <f t="shared" si="46"/>
        <v>0.97370000000000001</v>
      </c>
      <c r="G136" s="32" t="s">
        <v>13</v>
      </c>
      <c r="H136" s="32" t="s">
        <v>13</v>
      </c>
      <c r="I136" s="34" t="str">
        <f t="shared" ref="I136" si="48">E136</f>
        <v>Небіар Плюс, таблетки вкриті плівкою оболонкою по 5 мг/12,5 мг №30</v>
      </c>
      <c r="J136" s="43">
        <f t="shared" si="47"/>
        <v>0.97370000000000001</v>
      </c>
      <c r="K136" s="32" t="s">
        <v>13</v>
      </c>
    </row>
    <row r="137" spans="1:11" s="35" customFormat="1" ht="15.75" x14ac:dyDescent="0.25">
      <c r="A137" s="32" t="s">
        <v>27</v>
      </c>
      <c r="B137" s="53" t="s">
        <v>30</v>
      </c>
      <c r="C137" s="32" t="s">
        <v>13</v>
      </c>
      <c r="D137" s="75">
        <v>0.90949999999999998</v>
      </c>
      <c r="E137" s="59" t="s">
        <v>81</v>
      </c>
      <c r="F137" s="43">
        <f t="shared" ref="F137:F139" si="49">SUM(D137)</f>
        <v>0.90949999999999998</v>
      </c>
      <c r="G137" s="32" t="s">
        <v>13</v>
      </c>
      <c r="H137" s="32" t="s">
        <v>13</v>
      </c>
      <c r="I137" s="34" t="str">
        <f>E137</f>
        <v>Небіар, таблетки по 5 мг №30</v>
      </c>
      <c r="J137" s="43">
        <f t="shared" ref="J137:J139" si="50">F137</f>
        <v>0.90949999999999998</v>
      </c>
      <c r="K137" s="32" t="s">
        <v>13</v>
      </c>
    </row>
    <row r="138" spans="1:11" s="35" customFormat="1" ht="15.75" x14ac:dyDescent="0.25">
      <c r="A138" s="32" t="s">
        <v>27</v>
      </c>
      <c r="B138" s="53" t="s">
        <v>30</v>
      </c>
      <c r="C138" s="32" t="s">
        <v>13</v>
      </c>
      <c r="D138" s="75">
        <v>1.4444999999999999</v>
      </c>
      <c r="E138" s="59" t="s">
        <v>82</v>
      </c>
      <c r="F138" s="43">
        <f t="shared" si="49"/>
        <v>1.4444999999999999</v>
      </c>
      <c r="G138" s="32" t="s">
        <v>13</v>
      </c>
      <c r="H138" s="32" t="s">
        <v>13</v>
      </c>
      <c r="I138" s="34" t="str">
        <f>E138</f>
        <v>Пренелія, таблетки 4 мг №30</v>
      </c>
      <c r="J138" s="43">
        <f t="shared" si="50"/>
        <v>1.4444999999999999</v>
      </c>
      <c r="K138" s="32" t="s">
        <v>13</v>
      </c>
    </row>
    <row r="139" spans="1:11" s="35" customFormat="1" ht="15.75" x14ac:dyDescent="0.25">
      <c r="A139" s="32" t="s">
        <v>27</v>
      </c>
      <c r="B139" s="53" t="s">
        <v>30</v>
      </c>
      <c r="C139" s="32" t="s">
        <v>13</v>
      </c>
      <c r="D139" s="75">
        <v>0.61524999999999996</v>
      </c>
      <c r="E139" s="59" t="s">
        <v>83</v>
      </c>
      <c r="F139" s="43">
        <f t="shared" si="49"/>
        <v>0.61524999999999996</v>
      </c>
      <c r="G139" s="32" t="s">
        <v>13</v>
      </c>
      <c r="H139" s="32" t="s">
        <v>13</v>
      </c>
      <c r="I139" s="34" t="str">
        <f t="shared" ref="I139" si="51">E139</f>
        <v>Пренелія, таблетки 8 мг №30</v>
      </c>
      <c r="J139" s="43">
        <f t="shared" si="50"/>
        <v>0.61524999999999996</v>
      </c>
      <c r="K139" s="32" t="s">
        <v>13</v>
      </c>
    </row>
    <row r="140" spans="1:11" s="35" customFormat="1" ht="15.75" x14ac:dyDescent="0.25">
      <c r="A140" s="32" t="s">
        <v>27</v>
      </c>
      <c r="B140" s="53" t="s">
        <v>30</v>
      </c>
      <c r="C140" s="32" t="s">
        <v>13</v>
      </c>
      <c r="D140" s="75">
        <v>0.66874999999999996</v>
      </c>
      <c r="E140" s="59" t="s">
        <v>84</v>
      </c>
      <c r="F140" s="43">
        <f t="shared" ref="F140:F145" si="52">SUM(D140)</f>
        <v>0.66874999999999996</v>
      </c>
      <c r="G140" s="32" t="s">
        <v>13</v>
      </c>
      <c r="H140" s="32" t="s">
        <v>13</v>
      </c>
      <c r="I140" s="34" t="str">
        <f>E140</f>
        <v>Таклор, таблетки по 25 мг. №30</v>
      </c>
      <c r="J140" s="43">
        <f t="shared" ref="J140:J145" si="53">F140</f>
        <v>0.66874999999999996</v>
      </c>
      <c r="K140" s="32" t="s">
        <v>13</v>
      </c>
    </row>
    <row r="141" spans="1:11" s="35" customFormat="1" ht="15.75" customHeight="1" x14ac:dyDescent="0.25">
      <c r="A141" s="32" t="s">
        <v>27</v>
      </c>
      <c r="B141" s="53" t="s">
        <v>30</v>
      </c>
      <c r="C141" s="32" t="s">
        <v>13</v>
      </c>
      <c r="D141" s="75">
        <v>32.1</v>
      </c>
      <c r="E141" s="52" t="s">
        <v>85</v>
      </c>
      <c r="F141" s="43">
        <f t="shared" si="52"/>
        <v>32.1</v>
      </c>
      <c r="G141" s="32" t="s">
        <v>13</v>
      </c>
      <c r="H141" s="32" t="s">
        <v>13</v>
      </c>
      <c r="I141" s="34" t="str">
        <f>E141</f>
        <v>Саграда, таблетки, вкриті плівковою оболонкою по 10 мг № 28  таб</v>
      </c>
      <c r="J141" s="43">
        <f t="shared" si="53"/>
        <v>32.1</v>
      </c>
      <c r="K141" s="32" t="s">
        <v>13</v>
      </c>
    </row>
    <row r="142" spans="1:11" s="35" customFormat="1" ht="31.5" x14ac:dyDescent="0.25">
      <c r="A142" s="32" t="s">
        <v>27</v>
      </c>
      <c r="B142" s="33" t="s">
        <v>20</v>
      </c>
      <c r="C142" s="32" t="s">
        <v>13</v>
      </c>
      <c r="D142" s="75">
        <v>3</v>
      </c>
      <c r="E142" s="52" t="s">
        <v>86</v>
      </c>
      <c r="F142" s="43">
        <f t="shared" si="52"/>
        <v>3</v>
      </c>
      <c r="G142" s="32" t="s">
        <v>13</v>
      </c>
      <c r="H142" s="32" t="s">
        <v>13</v>
      </c>
      <c r="I142" s="34" t="str">
        <f t="shared" ref="I142" si="54">E142</f>
        <v>Пральна машина Zanussi к/в</v>
      </c>
      <c r="J142" s="43">
        <f t="shared" si="53"/>
        <v>3</v>
      </c>
      <c r="K142" s="32" t="s">
        <v>13</v>
      </c>
    </row>
    <row r="143" spans="1:11" s="35" customFormat="1" ht="31.5" x14ac:dyDescent="0.25">
      <c r="A143" s="32" t="s">
        <v>27</v>
      </c>
      <c r="B143" s="33" t="s">
        <v>20</v>
      </c>
      <c r="C143" s="32" t="s">
        <v>13</v>
      </c>
      <c r="D143" s="75">
        <v>26.396999999999998</v>
      </c>
      <c r="E143" s="52" t="s">
        <v>87</v>
      </c>
      <c r="F143" s="43">
        <f t="shared" si="52"/>
        <v>26.396999999999998</v>
      </c>
      <c r="G143" s="32" t="s">
        <v>13</v>
      </c>
      <c r="H143" s="32" t="s">
        <v>13</v>
      </c>
      <c r="I143" s="34" t="str">
        <f>E143</f>
        <v>Кондиціонер спліт-система Scandilux SCO-PRO</v>
      </c>
      <c r="J143" s="43">
        <f t="shared" si="53"/>
        <v>26.396999999999998</v>
      </c>
      <c r="K143" s="32" t="s">
        <v>13</v>
      </c>
    </row>
    <row r="144" spans="1:11" s="35" customFormat="1" ht="31.5" x14ac:dyDescent="0.25">
      <c r="A144" s="32" t="s">
        <v>27</v>
      </c>
      <c r="B144" s="33" t="s">
        <v>20</v>
      </c>
      <c r="C144" s="32" t="s">
        <v>13</v>
      </c>
      <c r="D144" s="75">
        <v>1.5</v>
      </c>
      <c r="E144" s="59" t="s">
        <v>88</v>
      </c>
      <c r="F144" s="43">
        <f t="shared" si="52"/>
        <v>1.5</v>
      </c>
      <c r="G144" s="32" t="s">
        <v>13</v>
      </c>
      <c r="H144" s="32" t="s">
        <v>13</v>
      </c>
      <c r="I144" s="34" t="str">
        <f>E144</f>
        <v>Стіл письмовий к/в</v>
      </c>
      <c r="J144" s="43">
        <f t="shared" si="53"/>
        <v>1.5</v>
      </c>
      <c r="K144" s="32" t="s">
        <v>13</v>
      </c>
    </row>
    <row r="145" spans="1:11" s="35" customFormat="1" ht="31.5" x14ac:dyDescent="0.25">
      <c r="A145" s="32" t="s">
        <v>27</v>
      </c>
      <c r="B145" s="33" t="s">
        <v>20</v>
      </c>
      <c r="C145" s="32" t="s">
        <v>13</v>
      </c>
      <c r="D145" s="75">
        <v>3</v>
      </c>
      <c r="E145" s="59" t="s">
        <v>88</v>
      </c>
      <c r="F145" s="43">
        <f t="shared" si="52"/>
        <v>3</v>
      </c>
      <c r="G145" s="32" t="s">
        <v>13</v>
      </c>
      <c r="H145" s="32" t="s">
        <v>13</v>
      </c>
      <c r="I145" s="34" t="str">
        <f t="shared" ref="I145:I146" si="55">E145</f>
        <v>Стіл письмовий к/в</v>
      </c>
      <c r="J145" s="43">
        <f t="shared" si="53"/>
        <v>3</v>
      </c>
      <c r="K145" s="32" t="s">
        <v>13</v>
      </c>
    </row>
    <row r="146" spans="1:11" s="35" customFormat="1" ht="31.5" x14ac:dyDescent="0.25">
      <c r="A146" s="32" t="s">
        <v>27</v>
      </c>
      <c r="B146" s="33" t="s">
        <v>20</v>
      </c>
      <c r="C146" s="32" t="s">
        <v>13</v>
      </c>
      <c r="D146" s="75">
        <v>1.5</v>
      </c>
      <c r="E146" s="59" t="s">
        <v>89</v>
      </c>
      <c r="F146" s="43">
        <f t="shared" ref="F146:F147" si="56">SUM(D146)</f>
        <v>1.5</v>
      </c>
      <c r="G146" s="32" t="s">
        <v>13</v>
      </c>
      <c r="H146" s="32" t="s">
        <v>13</v>
      </c>
      <c r="I146" s="34" t="str">
        <f t="shared" si="55"/>
        <v>Шафа для документів к/в</v>
      </c>
      <c r="J146" s="43">
        <f t="shared" ref="J146:J147" si="57">F146</f>
        <v>1.5</v>
      </c>
      <c r="K146" s="32" t="s">
        <v>13</v>
      </c>
    </row>
    <row r="147" spans="1:11" s="35" customFormat="1" ht="31.5" x14ac:dyDescent="0.25">
      <c r="A147" s="32" t="s">
        <v>27</v>
      </c>
      <c r="B147" s="33" t="s">
        <v>20</v>
      </c>
      <c r="C147" s="32" t="s">
        <v>13</v>
      </c>
      <c r="D147" s="75">
        <v>3</v>
      </c>
      <c r="E147" s="59" t="s">
        <v>89</v>
      </c>
      <c r="F147" s="43">
        <f t="shared" si="56"/>
        <v>3</v>
      </c>
      <c r="G147" s="32" t="s">
        <v>13</v>
      </c>
      <c r="H147" s="32" t="s">
        <v>13</v>
      </c>
      <c r="I147" s="34" t="str">
        <f>E147</f>
        <v>Шафа для документів к/в</v>
      </c>
      <c r="J147" s="43">
        <f t="shared" si="57"/>
        <v>3</v>
      </c>
      <c r="K147" s="32" t="s">
        <v>13</v>
      </c>
    </row>
    <row r="148" spans="1:11" s="35" customFormat="1" ht="31.5" x14ac:dyDescent="0.25">
      <c r="A148" s="32" t="s">
        <v>27</v>
      </c>
      <c r="B148" s="33" t="s">
        <v>20</v>
      </c>
      <c r="C148" s="32" t="s">
        <v>13</v>
      </c>
      <c r="D148" s="75">
        <v>0.4</v>
      </c>
      <c r="E148" s="52" t="s">
        <v>90</v>
      </c>
      <c r="F148" s="43">
        <f t="shared" ref="F148:F156" si="58">SUM(D148)</f>
        <v>0.4</v>
      </c>
      <c r="G148" s="32" t="s">
        <v>13</v>
      </c>
      <c r="H148" s="32" t="s">
        <v>13</v>
      </c>
      <c r="I148" s="34" t="str">
        <f t="shared" ref="I148" si="59">E148</f>
        <v>Штатив для крапельниць к/в</v>
      </c>
      <c r="J148" s="43">
        <f t="shared" ref="J148:J156" si="60">F148</f>
        <v>0.4</v>
      </c>
      <c r="K148" s="32" t="s">
        <v>13</v>
      </c>
    </row>
    <row r="149" spans="1:11" s="35" customFormat="1" ht="31.5" x14ac:dyDescent="0.25">
      <c r="A149" s="32" t="s">
        <v>27</v>
      </c>
      <c r="B149" s="33" t="s">
        <v>20</v>
      </c>
      <c r="C149" s="32" t="s">
        <v>13</v>
      </c>
      <c r="D149" s="75">
        <v>0.3</v>
      </c>
      <c r="E149" s="59" t="s">
        <v>91</v>
      </c>
      <c r="F149" s="43">
        <f t="shared" ref="F149:F155" si="61">SUM(D149)</f>
        <v>0.3</v>
      </c>
      <c r="G149" s="32" t="s">
        <v>13</v>
      </c>
      <c r="H149" s="32" t="s">
        <v>13</v>
      </c>
      <c r="I149" s="34" t="str">
        <f>E149</f>
        <v>Вішалка настінна для одягу вживана</v>
      </c>
      <c r="J149" s="43">
        <f t="shared" ref="J149:J155" si="62">F149</f>
        <v>0.3</v>
      </c>
      <c r="K149" s="32" t="s">
        <v>13</v>
      </c>
    </row>
    <row r="150" spans="1:11" s="35" customFormat="1" ht="31.5" x14ac:dyDescent="0.25">
      <c r="A150" s="32" t="s">
        <v>27</v>
      </c>
      <c r="B150" s="33" t="s">
        <v>20</v>
      </c>
      <c r="C150" s="32" t="s">
        <v>13</v>
      </c>
      <c r="D150" s="75">
        <v>0.5</v>
      </c>
      <c r="E150" s="59" t="s">
        <v>92</v>
      </c>
      <c r="F150" s="43">
        <f t="shared" si="61"/>
        <v>0.5</v>
      </c>
      <c r="G150" s="32" t="s">
        <v>13</v>
      </c>
      <c r="H150" s="32" t="s">
        <v>13</v>
      </c>
      <c r="I150" s="34" t="str">
        <f>E150</f>
        <v>Жалюзі ролети вживані</v>
      </c>
      <c r="J150" s="43">
        <f t="shared" si="62"/>
        <v>0.5</v>
      </c>
      <c r="K150" s="32" t="s">
        <v>13</v>
      </c>
    </row>
    <row r="151" spans="1:11" s="35" customFormat="1" ht="31.5" x14ac:dyDescent="0.25">
      <c r="A151" s="32" t="s">
        <v>27</v>
      </c>
      <c r="B151" s="33" t="s">
        <v>20</v>
      </c>
      <c r="C151" s="32" t="s">
        <v>13</v>
      </c>
      <c r="D151" s="75">
        <v>0.6</v>
      </c>
      <c r="E151" s="59" t="s">
        <v>93</v>
      </c>
      <c r="F151" s="43">
        <f t="shared" si="61"/>
        <v>0.6</v>
      </c>
      <c r="G151" s="32" t="s">
        <v>13</v>
      </c>
      <c r="H151" s="32" t="s">
        <v>13</v>
      </c>
      <c r="I151" s="34" t="str">
        <f t="shared" ref="I151:I152" si="63">E151</f>
        <v>Поличка для книг вживана</v>
      </c>
      <c r="J151" s="43">
        <f t="shared" si="62"/>
        <v>0.6</v>
      </c>
      <c r="K151" s="32" t="s">
        <v>13</v>
      </c>
    </row>
    <row r="152" spans="1:11" s="35" customFormat="1" ht="31.5" x14ac:dyDescent="0.25">
      <c r="A152" s="32" t="s">
        <v>27</v>
      </c>
      <c r="B152" s="33" t="s">
        <v>20</v>
      </c>
      <c r="C152" s="32" t="s">
        <v>13</v>
      </c>
      <c r="D152" s="75">
        <v>1</v>
      </c>
      <c r="E152" s="59" t="s">
        <v>94</v>
      </c>
      <c r="F152" s="43">
        <f t="shared" si="61"/>
        <v>1</v>
      </c>
      <c r="G152" s="32" t="s">
        <v>13</v>
      </c>
      <c r="H152" s="32" t="s">
        <v>13</v>
      </c>
      <c r="I152" s="34" t="str">
        <f t="shared" si="63"/>
        <v>Стіл письмовий двохтумбовий вживаний</v>
      </c>
      <c r="J152" s="43">
        <f t="shared" si="62"/>
        <v>1</v>
      </c>
      <c r="K152" s="32" t="s">
        <v>13</v>
      </c>
    </row>
    <row r="153" spans="1:11" s="35" customFormat="1" ht="31.5" x14ac:dyDescent="0.25">
      <c r="A153" s="32" t="s">
        <v>27</v>
      </c>
      <c r="B153" s="33" t="s">
        <v>20</v>
      </c>
      <c r="C153" s="32" t="s">
        <v>13</v>
      </c>
      <c r="D153" s="75">
        <v>1</v>
      </c>
      <c r="E153" s="59" t="s">
        <v>95</v>
      </c>
      <c r="F153" s="43">
        <f t="shared" si="61"/>
        <v>1</v>
      </c>
      <c r="G153" s="32" t="s">
        <v>13</v>
      </c>
      <c r="H153" s="32" t="s">
        <v>13</v>
      </c>
      <c r="I153" s="34" t="str">
        <f>E153</f>
        <v xml:space="preserve">Стілець офісний вживаний </v>
      </c>
      <c r="J153" s="43">
        <f t="shared" si="62"/>
        <v>1</v>
      </c>
      <c r="K153" s="32" t="s">
        <v>13</v>
      </c>
    </row>
    <row r="154" spans="1:11" s="35" customFormat="1" ht="31.5" x14ac:dyDescent="0.25">
      <c r="A154" s="32" t="s">
        <v>27</v>
      </c>
      <c r="B154" s="33" t="s">
        <v>20</v>
      </c>
      <c r="C154" s="32" t="s">
        <v>13</v>
      </c>
      <c r="D154" s="75">
        <v>0.3</v>
      </c>
      <c r="E154" s="59" t="s">
        <v>96</v>
      </c>
      <c r="F154" s="43">
        <f t="shared" si="61"/>
        <v>0.3</v>
      </c>
      <c r="G154" s="32" t="s">
        <v>13</v>
      </c>
      <c r="H154" s="32" t="s">
        <v>13</v>
      </c>
      <c r="I154" s="34" t="str">
        <f>E154</f>
        <v>Тумба велика вживана</v>
      </c>
      <c r="J154" s="43">
        <f t="shared" si="62"/>
        <v>0.3</v>
      </c>
      <c r="K154" s="32" t="s">
        <v>13</v>
      </c>
    </row>
    <row r="155" spans="1:11" s="35" customFormat="1" ht="31.5" x14ac:dyDescent="0.25">
      <c r="A155" s="32" t="s">
        <v>27</v>
      </c>
      <c r="B155" s="33" t="s">
        <v>20</v>
      </c>
      <c r="C155" s="32" t="s">
        <v>13</v>
      </c>
      <c r="D155" s="75">
        <v>0.3</v>
      </c>
      <c r="E155" s="59" t="s">
        <v>97</v>
      </c>
      <c r="F155" s="43">
        <f t="shared" si="61"/>
        <v>0.3</v>
      </c>
      <c r="G155" s="32" t="s">
        <v>13</v>
      </c>
      <c r="H155" s="32" t="s">
        <v>13</v>
      </c>
      <c r="I155" s="34" t="str">
        <f t="shared" ref="I155" si="64">E155</f>
        <v>Тумба маленька вживана</v>
      </c>
      <c r="J155" s="43">
        <f t="shared" si="62"/>
        <v>0.3</v>
      </c>
      <c r="K155" s="32" t="s">
        <v>13</v>
      </c>
    </row>
    <row r="156" spans="1:11" s="35" customFormat="1" ht="31.5" x14ac:dyDescent="0.25">
      <c r="A156" s="32" t="s">
        <v>27</v>
      </c>
      <c r="B156" s="33" t="s">
        <v>20</v>
      </c>
      <c r="C156" s="32" t="s">
        <v>13</v>
      </c>
      <c r="D156" s="75">
        <v>1</v>
      </c>
      <c r="E156" s="59" t="s">
        <v>98</v>
      </c>
      <c r="F156" s="43">
        <f t="shared" si="58"/>
        <v>1</v>
      </c>
      <c r="G156" s="32" t="s">
        <v>13</v>
      </c>
      <c r="H156" s="32" t="s">
        <v>13</v>
      </c>
      <c r="I156" s="34" t="str">
        <f>E156</f>
        <v>Шафа для одягу вживана</v>
      </c>
      <c r="J156" s="43">
        <f t="shared" si="60"/>
        <v>1</v>
      </c>
      <c r="K156" s="32" t="s">
        <v>13</v>
      </c>
    </row>
    <row r="157" spans="1:11" s="5" customFormat="1" ht="25.5" customHeight="1" x14ac:dyDescent="0.25">
      <c r="A157" s="4"/>
      <c r="B157" s="4"/>
      <c r="C157" s="8" t="s">
        <v>13</v>
      </c>
      <c r="D157" s="36">
        <f>SUM(D5:D156)</f>
        <v>596.19694000000004</v>
      </c>
      <c r="E157" s="4"/>
      <c r="F157" s="36">
        <f>SUM(F5:F156)</f>
        <v>596.19694000000004</v>
      </c>
      <c r="G157" s="4"/>
      <c r="H157" s="8" t="s">
        <v>13</v>
      </c>
      <c r="I157" s="4"/>
      <c r="J157" s="36">
        <f>SUM(J5:J156)</f>
        <v>596.19694000000004</v>
      </c>
      <c r="K157" s="4"/>
    </row>
    <row r="158" spans="1:11" ht="25.5" customHeight="1" x14ac:dyDescent="0.25">
      <c r="C158" s="6"/>
      <c r="D158" s="46"/>
    </row>
    <row r="159" spans="1:11" ht="25.5" customHeight="1" x14ac:dyDescent="0.25">
      <c r="B159" s="1" t="s">
        <v>16</v>
      </c>
      <c r="C159" s="61"/>
      <c r="D159" s="61"/>
      <c r="E159" s="1" t="s">
        <v>23</v>
      </c>
    </row>
    <row r="160" spans="1:11" ht="25.5" customHeight="1" x14ac:dyDescent="0.25">
      <c r="C160" s="60" t="s">
        <v>17</v>
      </c>
      <c r="D160" s="60"/>
    </row>
    <row r="161" spans="2:5" ht="25.5" customHeight="1" x14ac:dyDescent="0.25">
      <c r="B161" s="1" t="s">
        <v>18</v>
      </c>
      <c r="C161" s="61"/>
      <c r="D161" s="61"/>
      <c r="E161" s="1" t="s">
        <v>21</v>
      </c>
    </row>
    <row r="162" spans="2:5" ht="25.5" customHeight="1" x14ac:dyDescent="0.25">
      <c r="C162" s="62" t="s">
        <v>17</v>
      </c>
      <c r="D162" s="62"/>
    </row>
    <row r="163" spans="2:5" ht="25.5" customHeight="1" x14ac:dyDescent="0.25">
      <c r="B163" s="1" t="s">
        <v>19</v>
      </c>
      <c r="C163" s="61"/>
      <c r="D163" s="61"/>
      <c r="E163" s="1" t="s">
        <v>22</v>
      </c>
    </row>
    <row r="164" spans="2:5" ht="25.5" customHeight="1" x14ac:dyDescent="0.25">
      <c r="C164" s="60" t="s">
        <v>17</v>
      </c>
      <c r="D164" s="60"/>
    </row>
  </sheetData>
  <mergeCells count="14">
    <mergeCell ref="K3:K4"/>
    <mergeCell ref="A1:K1"/>
    <mergeCell ref="A2:K2"/>
    <mergeCell ref="A3:A4"/>
    <mergeCell ref="B3:B4"/>
    <mergeCell ref="C3:E3"/>
    <mergeCell ref="F3:F4"/>
    <mergeCell ref="G3:J3"/>
    <mergeCell ref="C164:D164"/>
    <mergeCell ref="C159:D159"/>
    <mergeCell ref="C160:D160"/>
    <mergeCell ref="C161:D161"/>
    <mergeCell ref="C162:D162"/>
    <mergeCell ref="C163:D163"/>
  </mergeCells>
  <phoneticPr fontId="1" type="noConversion"/>
  <pageMargins left="0.31496062992125984" right="0.11811023622047245" top="0.35433070866141736" bottom="0.15748031496062992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ІV кв.2024</vt:lpstr>
      <vt:lpstr>'ІV кв.2024'!Область_печати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2025-01-17T12:45:59Z</cp:lastPrinted>
  <dcterms:created xsi:type="dcterms:W3CDTF">2006-09-16T00:00:00Z</dcterms:created>
  <dcterms:modified xsi:type="dcterms:W3CDTF">2025-01-17T12:46:53Z</dcterms:modified>
</cp:coreProperties>
</file>