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 tabRatio="740"/>
  </bookViews>
  <sheets>
    <sheet name="Лист3" sheetId="5" r:id="rId1"/>
    <sheet name="Лист1" sheetId="3" r:id="rId2"/>
    <sheet name="Лист2" sheetId="4" r:id="rId3"/>
  </sheets>
  <definedNames>
    <definedName name="_xlnm.Print_Area" localSheetId="1">Лист1!$A$1:$F$27</definedName>
    <definedName name="_xlnm.Print_Area" localSheetId="0">Лист3!$A$1:$F$17</definedName>
  </definedNames>
  <calcPr calcId="125725"/>
</workbook>
</file>

<file path=xl/calcChain.xml><?xml version="1.0" encoding="utf-8"?>
<calcChain xmlns="http://schemas.openxmlformats.org/spreadsheetml/2006/main">
  <c r="E9" i="5"/>
  <c r="E10"/>
  <c r="E24"/>
  <c r="E30" s="1"/>
  <c r="E29"/>
  <c r="E16"/>
  <c r="E12" l="1"/>
  <c r="E17" s="1"/>
  <c r="E27" i="3"/>
  <c r="E7"/>
  <c r="E10" s="1"/>
</calcChain>
</file>

<file path=xl/sharedStrings.xml><?xml version="1.0" encoding="utf-8"?>
<sst xmlns="http://schemas.openxmlformats.org/spreadsheetml/2006/main" count="93" uniqueCount="69">
  <si>
    <t>Сума</t>
  </si>
  <si>
    <t xml:space="preserve"> Примітка</t>
  </si>
  <si>
    <t xml:space="preserve"> </t>
  </si>
  <si>
    <t>КТКВ</t>
  </si>
  <si>
    <t>Назва КТКВ</t>
  </si>
  <si>
    <t>КЕКВ</t>
  </si>
  <si>
    <t>Назва КЕКВ</t>
  </si>
  <si>
    <t>Загальний  фонд</t>
  </si>
  <si>
    <t>грн</t>
  </si>
  <si>
    <t>ДОХОДИ</t>
  </si>
  <si>
    <t>Код БКД</t>
  </si>
  <si>
    <t>Назва</t>
  </si>
  <si>
    <t>Інші субвенції з місцевого бюджету</t>
  </si>
  <si>
    <t>в тому числі:</t>
  </si>
  <si>
    <t>Разом:</t>
  </si>
  <si>
    <t xml:space="preserve">Уточнення бюджету Павлоградської міської територіальної громади                                                              за рахунок субвенцій з  місцевих бюджетів </t>
  </si>
  <si>
    <t xml:space="preserve">субвенція з бюджету Богданівської сільської територіальної громади </t>
  </si>
  <si>
    <t>0913111</t>
  </si>
  <si>
    <t>ПРОПОЗИЦІЇ
по розподілу  іншої субвенції з бюджету Богданівської територіальної громади</t>
  </si>
  <si>
    <t>на відшкодування утримання однієї дитини, яка опинилась у складних життєвих обставинах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</si>
  <si>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</si>
  <si>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2111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</si>
  <si>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</si>
  <si>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</si>
  <si>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</si>
  <si>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</si>
  <si>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</si>
  <si>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</si>
  <si>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</si>
  <si>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</si>
  <si>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</si>
  <si>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</si>
  <si>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</si>
  <si>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</si>
  <si>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на відшкодування утримання однієї дитини, яка опинилась у складних життєвих обставинах з 01.03.2023 до 31.08.2023</t>
  </si>
  <si>
    <t xml:space="preserve">Пропозиції
по розподілу  субвенції з обласного бюджету місцевим бюджетам </t>
  </si>
  <si>
    <t>Виконавчий комітет міської ради</t>
  </si>
  <si>
    <t>0180 Інші видатки</t>
  </si>
  <si>
    <t>Окремі заходи по реалізації програм</t>
  </si>
  <si>
    <t>Управління соціального захисту населення міської ради</t>
  </si>
  <si>
    <t>3242 Інші заходи у сфері соціального захисту і соціального забезпечення</t>
  </si>
  <si>
    <t>Інші виплати населенню</t>
  </si>
  <si>
    <t>2730</t>
  </si>
  <si>
    <t>перерозподіл коштів</t>
  </si>
  <si>
    <t xml:space="preserve">Відділ охорони здоров'я міської ради </t>
  </si>
  <si>
    <t>2010Багатопрофільна стаціонарна медична допомога населенню</t>
  </si>
  <si>
    <t>придбання апарату для пасивної розробки суглобів нижніх кінцівок для реабілітаційного відділення  (Буряк - 100000, Молоков - 100000)</t>
  </si>
  <si>
    <t>Спеціальний  фонд</t>
  </si>
  <si>
    <t xml:space="preserve">Відділ освіти міської ради </t>
  </si>
  <si>
    <t>1021 Надання загальної середньої освіти закладами загальної середньої освіти за рахунок коштів місцевого бюджету</t>
  </si>
  <si>
    <t>Ліцей № 19: будівельні матеріали для проведення ремонту системи водопостачання (Борисенко)</t>
  </si>
  <si>
    <t>ВСЬОГО по загальному фонду</t>
  </si>
  <si>
    <t>ВСЬОГО по спеціальному фонду</t>
  </si>
  <si>
    <t>РАЗОМ</t>
  </si>
  <si>
    <t>Пропозиції
по розподілу  коштів  місцевого бюджету депутатами Павлоградської міської ради</t>
  </si>
  <si>
    <t>Загальний фонд</t>
  </si>
  <si>
    <t>Відділ освіти міської ради</t>
  </si>
  <si>
    <t>1021 Загальноосвітні заклади</t>
  </si>
  <si>
    <t>Предмети, матеріали</t>
  </si>
  <si>
    <t>придбання спортивного інвентарю Ліцей 11 (Іскендеров)</t>
  </si>
  <si>
    <t>Спеціальний фонд</t>
  </si>
  <si>
    <t>придбання інтерактивного комплекту Ліцей 1 (Іскендеров)</t>
  </si>
  <si>
    <t>Всього</t>
  </si>
  <si>
    <t>Виконавчий комітет</t>
  </si>
  <si>
    <t>0180 Інша діяльність у сфері державного управління</t>
  </si>
  <si>
    <t>2282</t>
  </si>
  <si>
    <t>матеріальна допомога громадянам міста (депутат обласної ради Живага - 205862, Адамський - 30000, Борисенко - 300000, Гуфман - 30000, Уляхіна - 24000)</t>
  </si>
  <si>
    <t xml:space="preserve">       на виконання доручень виборців дебутатів облради</t>
  </si>
  <si>
    <t>Капітальні трансферти підприємствам</t>
  </si>
</sst>
</file>

<file path=xl/styles.xml><?xml version="1.0" encoding="utf-8"?>
<styleSheet xmlns="http://schemas.openxmlformats.org/spreadsheetml/2006/main">
  <fonts count="43">
    <font>
      <sz val="10"/>
      <name val="Arial Cyr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3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7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5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indexed="63"/>
      <name val="Times New Roman"/>
      <family val="1"/>
      <charset val="204"/>
    </font>
    <font>
      <sz val="10"/>
      <name val="Arial Cyr"/>
      <charset val="204"/>
    </font>
    <font>
      <b/>
      <u/>
      <sz val="16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20" fillId="0" borderId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0" fillId="0" borderId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9" borderId="8" applyNumberFormat="0" applyAlignment="0" applyProtection="0"/>
    <xf numFmtId="0" fontId="24" fillId="6" borderId="0" applyNumberFormat="0" applyBorder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0" fillId="0" borderId="0"/>
    <xf numFmtId="0" fontId="17" fillId="0" borderId="0"/>
    <xf numFmtId="0" fontId="28" fillId="0" borderId="12" applyNumberFormat="0" applyFill="0" applyAlignment="0" applyProtection="0"/>
    <xf numFmtId="0" fontId="29" fillId="22" borderId="13" applyNumberFormat="0" applyAlignment="0" applyProtection="0"/>
    <xf numFmtId="0" fontId="30" fillId="0" borderId="0" applyNumberFormat="0" applyFill="0" applyBorder="0" applyAlignment="0" applyProtection="0"/>
    <xf numFmtId="0" fontId="31" fillId="23" borderId="8" applyNumberFormat="0" applyAlignment="0" applyProtection="0"/>
    <xf numFmtId="0" fontId="32" fillId="0" borderId="0"/>
    <xf numFmtId="0" fontId="33" fillId="0" borderId="14" applyNumberFormat="0" applyFill="0" applyAlignment="0" applyProtection="0"/>
    <xf numFmtId="0" fontId="34" fillId="5" borderId="0" applyNumberFormat="0" applyBorder="0" applyAlignment="0" applyProtection="0"/>
    <xf numFmtId="0" fontId="21" fillId="24" borderId="15" applyNumberFormat="0" applyFont="0" applyAlignment="0" applyProtection="0"/>
    <xf numFmtId="0" fontId="20" fillId="24" borderId="15" applyNumberFormat="0" applyFont="0" applyAlignment="0" applyProtection="0"/>
    <xf numFmtId="0" fontId="35" fillId="23" borderId="16" applyNumberFormat="0" applyAlignment="0" applyProtection="0"/>
    <xf numFmtId="0" fontId="36" fillId="25" borderId="0" applyNumberFormat="0" applyBorder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/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10" fillId="0" borderId="0" xfId="0" applyFont="1" applyAlignment="1">
      <alignment vertical="center" wrapText="1"/>
    </xf>
    <xf numFmtId="0" fontId="11" fillId="0" borderId="0" xfId="0" applyFont="1"/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vertical="center" wrapText="1"/>
    </xf>
    <xf numFmtId="0" fontId="19" fillId="0" borderId="0" xfId="0" applyFont="1"/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right" vertical="center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5" xfId="0" applyFont="1" applyBorder="1" applyAlignment="1">
      <alignment horizontal="center"/>
    </xf>
    <xf numFmtId="0" fontId="40" fillId="0" borderId="6" xfId="0" applyFont="1" applyBorder="1" applyAlignment="1">
      <alignment horizontal="center"/>
    </xf>
    <xf numFmtId="0" fontId="41" fillId="0" borderId="4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7" xfId="0" applyBorder="1" applyAlignment="1"/>
    <xf numFmtId="0" fontId="0" fillId="0" borderId="3" xfId="0" applyBorder="1" applyAlignment="1"/>
    <xf numFmtId="0" fontId="6" fillId="2" borderId="2" xfId="0" quotePrefix="1" applyFont="1" applyFill="1" applyBorder="1" applyAlignment="1">
      <alignment horizontal="center" vertical="center" wrapText="1"/>
    </xf>
    <xf numFmtId="4" fontId="6" fillId="2" borderId="2" xfId="0" quotePrefix="1" applyNumberFormat="1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6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view="pageBreakPreview" topLeftCell="A5" zoomScale="60" workbookViewId="0">
      <selection activeCell="D14" sqref="D14"/>
    </sheetView>
  </sheetViews>
  <sheetFormatPr defaultRowHeight="15.75"/>
  <cols>
    <col min="1" max="1" width="19.7109375" style="26" customWidth="1"/>
    <col min="2" max="2" width="24.140625" style="26" customWidth="1"/>
    <col min="3" max="3" width="12.28515625" style="26" customWidth="1"/>
    <col min="4" max="4" width="45.7109375" style="26" customWidth="1"/>
    <col min="5" max="5" width="17.7109375" style="27" customWidth="1"/>
    <col min="6" max="6" width="39.5703125" style="26" customWidth="1"/>
  </cols>
  <sheetData>
    <row r="1" spans="1:7" ht="25.5">
      <c r="F1" s="29">
        <v>5</v>
      </c>
    </row>
    <row r="2" spans="1:7" ht="45.75" customHeight="1">
      <c r="A2" s="66" t="s">
        <v>35</v>
      </c>
      <c r="B2" s="67"/>
      <c r="C2" s="67"/>
      <c r="D2" s="67"/>
      <c r="E2" s="67"/>
      <c r="F2" s="67"/>
      <c r="G2" s="28"/>
    </row>
    <row r="3" spans="1:7" ht="32.25" customHeight="1">
      <c r="A3" s="75" t="s">
        <v>67</v>
      </c>
      <c r="B3" s="76"/>
      <c r="C3" s="76"/>
      <c r="D3" s="76"/>
      <c r="E3" s="76"/>
      <c r="F3" s="76"/>
    </row>
    <row r="4" spans="1:7" ht="63.75" hidden="1" customHeight="1">
      <c r="A4" s="67"/>
      <c r="B4" s="67"/>
      <c r="C4" s="67"/>
      <c r="D4" s="67"/>
      <c r="E4" s="67"/>
      <c r="F4" s="67"/>
    </row>
    <row r="5" spans="1:7" ht="20.25">
      <c r="A5" s="33"/>
      <c r="B5" s="33"/>
      <c r="C5" s="71" t="s">
        <v>2</v>
      </c>
      <c r="D5" s="71"/>
      <c r="E5" s="71"/>
      <c r="F5" s="34" t="s">
        <v>8</v>
      </c>
    </row>
    <row r="6" spans="1:7" ht="20.25" hidden="1">
      <c r="A6" s="72" t="s">
        <v>7</v>
      </c>
      <c r="B6" s="72"/>
      <c r="C6" s="72"/>
      <c r="D6" s="72"/>
      <c r="E6" s="72"/>
      <c r="F6" s="72"/>
    </row>
    <row r="7" spans="1:7" ht="24.75" customHeight="1">
      <c r="A7" s="35" t="s">
        <v>3</v>
      </c>
      <c r="B7" s="35" t="s">
        <v>4</v>
      </c>
      <c r="C7" s="35" t="s">
        <v>5</v>
      </c>
      <c r="D7" s="35" t="s">
        <v>6</v>
      </c>
      <c r="E7" s="32" t="s">
        <v>0</v>
      </c>
      <c r="F7" s="35" t="s">
        <v>1</v>
      </c>
    </row>
    <row r="8" spans="1:7" ht="24.75" customHeight="1">
      <c r="A8" s="72" t="s">
        <v>7</v>
      </c>
      <c r="B8" s="72"/>
      <c r="C8" s="72"/>
      <c r="D8" s="72"/>
      <c r="E8" s="72"/>
      <c r="F8" s="72"/>
    </row>
    <row r="9" spans="1:7" ht="73.5" customHeight="1">
      <c r="A9" s="41" t="s">
        <v>36</v>
      </c>
      <c r="B9" s="41" t="s">
        <v>37</v>
      </c>
      <c r="C9" s="42">
        <v>2282</v>
      </c>
      <c r="D9" s="43" t="s">
        <v>38</v>
      </c>
      <c r="E9" s="44">
        <f>-815862-24000</f>
        <v>-839862</v>
      </c>
      <c r="F9" s="41" t="s">
        <v>43</v>
      </c>
    </row>
    <row r="10" spans="1:7" ht="125.25" customHeight="1">
      <c r="A10" s="36" t="s">
        <v>39</v>
      </c>
      <c r="B10" s="30" t="s">
        <v>40</v>
      </c>
      <c r="C10" s="37">
        <v>2730</v>
      </c>
      <c r="D10" s="30" t="s">
        <v>41</v>
      </c>
      <c r="E10" s="46">
        <f>565862+24000</f>
        <v>589862</v>
      </c>
      <c r="F10" s="43" t="s">
        <v>66</v>
      </c>
    </row>
    <row r="11" spans="1:7" ht="125.25" customHeight="1">
      <c r="A11" s="47" t="s">
        <v>48</v>
      </c>
      <c r="B11" s="51" t="s">
        <v>49</v>
      </c>
      <c r="C11" s="52">
        <v>2210</v>
      </c>
      <c r="D11" s="53" t="s">
        <v>24</v>
      </c>
      <c r="E11" s="46">
        <v>50000</v>
      </c>
      <c r="F11" s="54" t="s">
        <v>50</v>
      </c>
    </row>
    <row r="12" spans="1:7" ht="25.5" customHeight="1">
      <c r="A12" s="68" t="s">
        <v>51</v>
      </c>
      <c r="B12" s="73"/>
      <c r="C12" s="73"/>
      <c r="D12" s="74"/>
      <c r="E12" s="38">
        <f>SUM(E9:E11)</f>
        <v>-200000</v>
      </c>
      <c r="F12" s="31"/>
    </row>
    <row r="13" spans="1:7" ht="25.5" customHeight="1">
      <c r="A13" s="72" t="s">
        <v>47</v>
      </c>
      <c r="B13" s="72"/>
      <c r="C13" s="72"/>
      <c r="D13" s="72"/>
      <c r="E13" s="72"/>
      <c r="F13" s="72"/>
    </row>
    <row r="14" spans="1:7" ht="134.25" customHeight="1">
      <c r="A14" s="47" t="s">
        <v>44</v>
      </c>
      <c r="B14" s="48" t="s">
        <v>45</v>
      </c>
      <c r="C14" s="49">
        <v>3210</v>
      </c>
      <c r="D14" s="50" t="s">
        <v>68</v>
      </c>
      <c r="E14" s="45">
        <v>200000</v>
      </c>
      <c r="F14" s="43" t="s">
        <v>46</v>
      </c>
    </row>
    <row r="15" spans="1:7" ht="132.75" hidden="1" customHeight="1">
      <c r="A15" s="36" t="s">
        <v>39</v>
      </c>
      <c r="B15" s="30" t="s">
        <v>40</v>
      </c>
      <c r="C15" s="39" t="s">
        <v>42</v>
      </c>
      <c r="D15" s="30" t="s">
        <v>41</v>
      </c>
      <c r="E15" s="40"/>
      <c r="F15" s="30"/>
    </row>
    <row r="16" spans="1:7" ht="27" customHeight="1">
      <c r="A16" s="68" t="s">
        <v>52</v>
      </c>
      <c r="B16" s="69"/>
      <c r="C16" s="69"/>
      <c r="D16" s="70"/>
      <c r="E16" s="38">
        <f>E14</f>
        <v>200000</v>
      </c>
      <c r="F16" s="31"/>
    </row>
    <row r="17" spans="1:6" ht="30" customHeight="1">
      <c r="A17" s="68" t="s">
        <v>53</v>
      </c>
      <c r="B17" s="69"/>
      <c r="C17" s="69"/>
      <c r="D17" s="70"/>
      <c r="E17" s="38">
        <f>E12+E16</f>
        <v>0</v>
      </c>
      <c r="F17" s="31"/>
    </row>
    <row r="19" spans="1:6" ht="53.25" customHeight="1">
      <c r="A19" s="66" t="s">
        <v>54</v>
      </c>
      <c r="B19" s="67"/>
      <c r="C19" s="67"/>
      <c r="D19" s="67"/>
      <c r="E19" s="67"/>
      <c r="F19" s="67"/>
    </row>
    <row r="20" spans="1:6" ht="18" customHeight="1">
      <c r="A20" s="77" t="s">
        <v>55</v>
      </c>
      <c r="B20" s="78"/>
      <c r="C20" s="78"/>
      <c r="D20" s="78"/>
      <c r="E20" s="78"/>
      <c r="F20" s="79"/>
    </row>
    <row r="21" spans="1:6" ht="59.25" customHeight="1">
      <c r="A21" s="56" t="s">
        <v>63</v>
      </c>
      <c r="B21" s="57" t="s">
        <v>64</v>
      </c>
      <c r="C21" s="64" t="s">
        <v>65</v>
      </c>
      <c r="D21" s="65" t="s">
        <v>33</v>
      </c>
      <c r="E21" s="58">
        <v>-100000</v>
      </c>
      <c r="F21" s="59"/>
    </row>
    <row r="22" spans="1:6" ht="56.25">
      <c r="A22" s="56" t="s">
        <v>56</v>
      </c>
      <c r="B22" s="59" t="s">
        <v>57</v>
      </c>
      <c r="C22" s="56">
        <v>2210</v>
      </c>
      <c r="D22" s="59" t="s">
        <v>58</v>
      </c>
      <c r="E22" s="58">
        <v>50000</v>
      </c>
      <c r="F22" s="59" t="s">
        <v>59</v>
      </c>
    </row>
    <row r="23" spans="1:6" ht="18.75">
      <c r="A23" s="56"/>
      <c r="B23" s="56"/>
      <c r="C23" s="56"/>
      <c r="D23" s="56"/>
      <c r="E23" s="58"/>
      <c r="F23" s="56"/>
    </row>
    <row r="24" spans="1:6" s="55" customFormat="1" ht="18.75">
      <c r="A24" s="60"/>
      <c r="B24" s="60" t="s">
        <v>62</v>
      </c>
      <c r="C24" s="60"/>
      <c r="D24" s="60"/>
      <c r="E24" s="61">
        <f>E21+E22</f>
        <v>-50000</v>
      </c>
      <c r="F24" s="60"/>
    </row>
    <row r="25" spans="1:6" ht="18.75">
      <c r="A25" s="80" t="s">
        <v>60</v>
      </c>
      <c r="B25" s="81"/>
      <c r="C25" s="81"/>
      <c r="D25" s="81"/>
      <c r="E25" s="81"/>
      <c r="F25" s="82"/>
    </row>
    <row r="26" spans="1:6" ht="56.25">
      <c r="A26" s="56" t="s">
        <v>56</v>
      </c>
      <c r="B26" s="59" t="s">
        <v>57</v>
      </c>
      <c r="C26" s="56">
        <v>3110</v>
      </c>
      <c r="D26" s="59" t="s">
        <v>58</v>
      </c>
      <c r="E26" s="58">
        <v>50000</v>
      </c>
      <c r="F26" s="59" t="s">
        <v>61</v>
      </c>
    </row>
    <row r="27" spans="1:6" ht="18.75">
      <c r="A27" s="56"/>
      <c r="B27" s="56"/>
      <c r="C27" s="56"/>
      <c r="D27" s="56"/>
      <c r="E27" s="58"/>
      <c r="F27" s="56"/>
    </row>
    <row r="28" spans="1:6" ht="18.75">
      <c r="A28" s="56"/>
      <c r="B28" s="56"/>
      <c r="C28" s="56"/>
      <c r="D28" s="56"/>
      <c r="E28" s="58"/>
      <c r="F28" s="56"/>
    </row>
    <row r="29" spans="1:6" s="55" customFormat="1" ht="18.75">
      <c r="A29" s="60"/>
      <c r="B29" s="60" t="s">
        <v>62</v>
      </c>
      <c r="C29" s="60"/>
      <c r="D29" s="60"/>
      <c r="E29" s="61">
        <f>E26</f>
        <v>50000</v>
      </c>
      <c r="F29" s="60"/>
    </row>
    <row r="30" spans="1:6" ht="30" customHeight="1">
      <c r="A30" s="83" t="s">
        <v>53</v>
      </c>
      <c r="B30" s="84"/>
      <c r="C30" s="84"/>
      <c r="D30" s="85"/>
      <c r="E30" s="62">
        <f>E24+E29</f>
        <v>0</v>
      </c>
      <c r="F30" s="63"/>
    </row>
  </sheetData>
  <mergeCells count="14">
    <mergeCell ref="A19:F19"/>
    <mergeCell ref="A20:F20"/>
    <mergeCell ref="A25:F25"/>
    <mergeCell ref="A30:D30"/>
    <mergeCell ref="A17:D17"/>
    <mergeCell ref="A2:F2"/>
    <mergeCell ref="A16:D16"/>
    <mergeCell ref="A4:F4"/>
    <mergeCell ref="C5:E5"/>
    <mergeCell ref="A6:F6"/>
    <mergeCell ref="A8:F8"/>
    <mergeCell ref="A13:F13"/>
    <mergeCell ref="A12:D12"/>
    <mergeCell ref="A3:F3"/>
  </mergeCells>
  <phoneticPr fontId="1" type="noConversion"/>
  <pageMargins left="0" right="0" top="0" bottom="0" header="0" footer="0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view="pageBreakPreview" zoomScale="80" zoomScaleNormal="75" zoomScaleSheetLayoutView="80" workbookViewId="0">
      <selection sqref="A1:F65536"/>
    </sheetView>
  </sheetViews>
  <sheetFormatPr defaultRowHeight="23.25"/>
  <cols>
    <col min="1" max="1" width="16.42578125" style="1" customWidth="1"/>
    <col min="2" max="2" width="33.5703125" style="1" customWidth="1"/>
    <col min="3" max="3" width="20" style="1" customWidth="1"/>
    <col min="4" max="4" width="34.7109375" style="1" customWidth="1"/>
    <col min="5" max="5" width="22.28515625" style="20" customWidth="1"/>
    <col min="6" max="6" width="65.28515625" style="1" customWidth="1"/>
    <col min="7" max="7" width="4.28515625" style="1" customWidth="1"/>
    <col min="8" max="8" width="4.7109375" style="1" customWidth="1"/>
    <col min="9" max="9" width="9.140625" style="1"/>
    <col min="10" max="10" width="4.28515625" style="1" customWidth="1"/>
    <col min="11" max="11" width="8.85546875" style="1" customWidth="1"/>
    <col min="12" max="16384" width="9.140625" style="1"/>
  </cols>
  <sheetData>
    <row r="1" spans="1:11">
      <c r="F1" s="1">
        <v>6</v>
      </c>
    </row>
    <row r="2" spans="1:11" ht="60" customHeight="1">
      <c r="B2" s="86" t="s">
        <v>15</v>
      </c>
      <c r="C2" s="86"/>
      <c r="D2" s="86"/>
      <c r="E2" s="86"/>
      <c r="F2" s="86"/>
    </row>
    <row r="3" spans="1:11" ht="42.6" customHeight="1">
      <c r="B3" s="10"/>
      <c r="C3" s="10"/>
      <c r="D3" s="10"/>
      <c r="E3" s="18"/>
      <c r="F3" s="16" t="s">
        <v>8</v>
      </c>
    </row>
    <row r="4" spans="1:11" s="12" customFormat="1" ht="22.5">
      <c r="A4" s="87" t="s">
        <v>9</v>
      </c>
      <c r="B4" s="87"/>
      <c r="C4" s="87"/>
      <c r="D4" s="87"/>
      <c r="E4" s="87"/>
      <c r="F4" s="87"/>
    </row>
    <row r="5" spans="1:11" s="12" customFormat="1" ht="22.5">
      <c r="A5" s="87" t="s">
        <v>7</v>
      </c>
      <c r="B5" s="87"/>
      <c r="C5" s="87"/>
      <c r="D5" s="87"/>
      <c r="E5" s="87"/>
      <c r="F5" s="87"/>
    </row>
    <row r="6" spans="1:11" s="15" customFormat="1" ht="22.5">
      <c r="A6" s="14" t="s">
        <v>10</v>
      </c>
      <c r="B6" s="88" t="s">
        <v>11</v>
      </c>
      <c r="C6" s="89"/>
      <c r="D6" s="90"/>
      <c r="E6" s="19" t="s">
        <v>0</v>
      </c>
      <c r="F6" s="14"/>
    </row>
    <row r="7" spans="1:11" s="11" customFormat="1" ht="27" customHeight="1">
      <c r="A7" s="105">
        <v>41053900</v>
      </c>
      <c r="B7" s="102" t="s">
        <v>12</v>
      </c>
      <c r="C7" s="103"/>
      <c r="D7" s="104"/>
      <c r="E7" s="13">
        <f>E9</f>
        <v>86448</v>
      </c>
      <c r="F7" s="8"/>
    </row>
    <row r="8" spans="1:11" s="11" customFormat="1">
      <c r="A8" s="106"/>
      <c r="B8" s="102" t="s">
        <v>13</v>
      </c>
      <c r="C8" s="103"/>
      <c r="D8" s="104"/>
      <c r="E8" s="13"/>
      <c r="F8" s="8"/>
    </row>
    <row r="9" spans="1:11" s="11" customFormat="1" ht="67.5" customHeight="1">
      <c r="A9" s="106"/>
      <c r="B9" s="102" t="s">
        <v>16</v>
      </c>
      <c r="C9" s="103"/>
      <c r="D9" s="104"/>
      <c r="E9" s="13">
        <v>86448</v>
      </c>
      <c r="F9" s="6" t="s">
        <v>19</v>
      </c>
    </row>
    <row r="10" spans="1:11" s="12" customFormat="1" ht="35.450000000000003" customHeight="1">
      <c r="A10" s="91" t="s">
        <v>14</v>
      </c>
      <c r="B10" s="92"/>
      <c r="C10" s="92"/>
      <c r="D10" s="93"/>
      <c r="E10" s="7">
        <f>E7</f>
        <v>86448</v>
      </c>
      <c r="F10" s="21"/>
      <c r="G10" s="17"/>
      <c r="H10" s="17"/>
      <c r="I10" s="17"/>
      <c r="J10" s="17"/>
      <c r="K10" s="17"/>
    </row>
    <row r="11" spans="1:11" ht="54.75" customHeight="1">
      <c r="A11" s="94" t="s">
        <v>18</v>
      </c>
      <c r="B11" s="94"/>
      <c r="C11" s="94"/>
      <c r="D11" s="94"/>
      <c r="E11" s="94"/>
      <c r="F11" s="94"/>
    </row>
    <row r="12" spans="1:11">
      <c r="A12" s="2"/>
      <c r="B12" s="2"/>
      <c r="C12" s="95" t="s">
        <v>2</v>
      </c>
      <c r="D12" s="95"/>
      <c r="E12" s="95"/>
      <c r="F12" s="3" t="s">
        <v>8</v>
      </c>
    </row>
    <row r="13" spans="1:11">
      <c r="A13" s="96" t="s">
        <v>7</v>
      </c>
      <c r="B13" s="96"/>
      <c r="C13" s="96"/>
      <c r="D13" s="96"/>
      <c r="E13" s="96"/>
      <c r="F13" s="96"/>
    </row>
    <row r="14" spans="1:11">
      <c r="A14" s="4" t="s">
        <v>3</v>
      </c>
      <c r="B14" s="4" t="s">
        <v>4</v>
      </c>
      <c r="C14" s="4" t="s">
        <v>5</v>
      </c>
      <c r="D14" s="4" t="s">
        <v>6</v>
      </c>
      <c r="E14" s="5" t="s">
        <v>0</v>
      </c>
      <c r="F14" s="4" t="s">
        <v>1</v>
      </c>
    </row>
    <row r="15" spans="1:11" ht="30.75" customHeight="1">
      <c r="A15" s="100" t="s">
        <v>17</v>
      </c>
      <c r="B15" s="101" t="s">
        <v>20</v>
      </c>
      <c r="C15" s="9" t="s">
        <v>21</v>
      </c>
      <c r="D15" s="25" t="s">
        <v>22</v>
      </c>
      <c r="E15" s="24">
        <v>34116</v>
      </c>
      <c r="F15" s="97" t="s">
        <v>34</v>
      </c>
    </row>
    <row r="16" spans="1:11" ht="45">
      <c r="A16" s="98"/>
      <c r="B16" s="98"/>
      <c r="C16" s="22">
        <v>2120</v>
      </c>
      <c r="D16" s="25" t="s">
        <v>23</v>
      </c>
      <c r="E16" s="23">
        <v>7506</v>
      </c>
      <c r="F16" s="98"/>
    </row>
    <row r="17" spans="1:6" ht="48.75" customHeight="1">
      <c r="A17" s="98"/>
      <c r="B17" s="98"/>
      <c r="C17" s="22">
        <v>2210</v>
      </c>
      <c r="D17" s="25" t="s">
        <v>24</v>
      </c>
      <c r="E17" s="23">
        <v>1992</v>
      </c>
      <c r="F17" s="98"/>
    </row>
    <row r="18" spans="1:6" ht="67.5">
      <c r="A18" s="98"/>
      <c r="B18" s="98"/>
      <c r="C18" s="22">
        <v>2220</v>
      </c>
      <c r="D18" s="25" t="s">
        <v>25</v>
      </c>
      <c r="E18" s="23">
        <v>180</v>
      </c>
      <c r="F18" s="98"/>
    </row>
    <row r="19" spans="1:6" ht="27.75" customHeight="1">
      <c r="A19" s="98"/>
      <c r="B19" s="98"/>
      <c r="C19" s="22">
        <v>2230</v>
      </c>
      <c r="D19" s="25" t="s">
        <v>26</v>
      </c>
      <c r="E19" s="23">
        <v>21624</v>
      </c>
      <c r="F19" s="98"/>
    </row>
    <row r="20" spans="1:6" ht="39" customHeight="1">
      <c r="A20" s="98"/>
      <c r="B20" s="98"/>
      <c r="C20" s="22">
        <v>2240</v>
      </c>
      <c r="D20" s="25" t="s">
        <v>27</v>
      </c>
      <c r="E20" s="23">
        <v>2130</v>
      </c>
      <c r="F20" s="98"/>
    </row>
    <row r="21" spans="1:6" ht="45">
      <c r="A21" s="98"/>
      <c r="B21" s="98"/>
      <c r="C21" s="22">
        <v>2250</v>
      </c>
      <c r="D21" s="25" t="s">
        <v>28</v>
      </c>
      <c r="E21" s="23">
        <v>72</v>
      </c>
      <c r="F21" s="98"/>
    </row>
    <row r="22" spans="1:6" ht="45">
      <c r="A22" s="98"/>
      <c r="B22" s="98"/>
      <c r="C22" s="22">
        <v>2271</v>
      </c>
      <c r="D22" s="25" t="s">
        <v>29</v>
      </c>
      <c r="E22" s="23">
        <v>14646</v>
      </c>
      <c r="F22" s="98"/>
    </row>
    <row r="23" spans="1:6" ht="45" customHeight="1">
      <c r="A23" s="98"/>
      <c r="B23" s="98"/>
      <c r="C23" s="22">
        <v>2272</v>
      </c>
      <c r="D23" s="25" t="s">
        <v>30</v>
      </c>
      <c r="E23" s="23">
        <v>1140</v>
      </c>
      <c r="F23" s="98"/>
    </row>
    <row r="24" spans="1:6" ht="26.25" customHeight="1">
      <c r="A24" s="98"/>
      <c r="B24" s="98"/>
      <c r="C24" s="22">
        <v>2273</v>
      </c>
      <c r="D24" s="25" t="s">
        <v>31</v>
      </c>
      <c r="E24" s="23">
        <v>2898</v>
      </c>
      <c r="F24" s="98"/>
    </row>
    <row r="25" spans="1:6" ht="63" customHeight="1">
      <c r="A25" s="98"/>
      <c r="B25" s="98"/>
      <c r="C25" s="22">
        <v>2275</v>
      </c>
      <c r="D25" s="25" t="s">
        <v>32</v>
      </c>
      <c r="E25" s="23">
        <v>84</v>
      </c>
      <c r="F25" s="98"/>
    </row>
    <row r="26" spans="1:6" ht="117" customHeight="1">
      <c r="A26" s="99"/>
      <c r="B26" s="99"/>
      <c r="C26" s="22">
        <v>2282</v>
      </c>
      <c r="D26" s="25" t="s">
        <v>33</v>
      </c>
      <c r="E26" s="23">
        <v>60</v>
      </c>
      <c r="F26" s="99"/>
    </row>
    <row r="27" spans="1:6" ht="48" customHeight="1">
      <c r="A27" s="91" t="s">
        <v>14</v>
      </c>
      <c r="B27" s="92"/>
      <c r="C27" s="92"/>
      <c r="D27" s="93"/>
      <c r="E27" s="7">
        <f>E15+E16+E17+E18+E19+E20+E21+E22+E23+E24+E25+E26</f>
        <v>86448</v>
      </c>
      <c r="F27" s="21"/>
    </row>
  </sheetData>
  <mergeCells count="16">
    <mergeCell ref="B2:F2"/>
    <mergeCell ref="A4:F4"/>
    <mergeCell ref="A5:F5"/>
    <mergeCell ref="B6:D6"/>
    <mergeCell ref="A27:D27"/>
    <mergeCell ref="A11:F11"/>
    <mergeCell ref="C12:E12"/>
    <mergeCell ref="A13:F13"/>
    <mergeCell ref="F15:F26"/>
    <mergeCell ref="A15:A26"/>
    <mergeCell ref="B15:B26"/>
    <mergeCell ref="A10:D10"/>
    <mergeCell ref="B9:D9"/>
    <mergeCell ref="A7:A9"/>
    <mergeCell ref="B8:D8"/>
    <mergeCell ref="B7:D7"/>
  </mergeCells>
  <phoneticPr fontId="1" type="noConversion"/>
  <pageMargins left="0.27559055118110237" right="0" top="0.15748031496062992" bottom="0" header="0.19685039370078741" footer="0.19685039370078741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2" sqref="G32"/>
    </sheetView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Лист3</vt:lpstr>
      <vt:lpstr>Лист1</vt:lpstr>
      <vt:lpstr>Лист2</vt:lpstr>
      <vt:lpstr>Лист1!Область_печати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Ponomarenko</cp:lastModifiedBy>
  <cp:lastPrinted>2025-07-03T11:50:41Z</cp:lastPrinted>
  <dcterms:created xsi:type="dcterms:W3CDTF">2007-09-04T05:34:41Z</dcterms:created>
  <dcterms:modified xsi:type="dcterms:W3CDTF">2025-07-03T12:19:20Z</dcterms:modified>
</cp:coreProperties>
</file>